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3" activeTab="4"/>
  </bookViews>
  <sheets>
    <sheet name="Пятница2" sheetId="1" r:id="rId1"/>
    <sheet name="Вторник2" sheetId="2" r:id="rId2"/>
    <sheet name="Среда2" sheetId="3" r:id="rId3"/>
    <sheet name="Четверг2" sheetId="4" r:id="rId4"/>
    <sheet name="Понедельник2" sheetId="5" r:id="rId5"/>
  </sheets>
  <definedNames>
    <definedName name="_xlnm.Print_Area" localSheetId="4">'Понедельник2'!$A$1:$M$36</definedName>
    <definedName name="Excel_BuiltIn_Print_Area_1">('Пятница2'!$B$25,'Пятница2'!$B$25)</definedName>
    <definedName name="Excel_BuiltIn_Print_Area_1_1">'Пятница2'!#REF!</definedName>
  </definedNames>
  <calcPr fullCalcOnLoad="1"/>
</workbook>
</file>

<file path=xl/sharedStrings.xml><?xml version="1.0" encoding="utf-8"?>
<sst xmlns="http://schemas.openxmlformats.org/spreadsheetml/2006/main" count="295" uniqueCount="128">
  <si>
    <t xml:space="preserve"> </t>
  </si>
  <si>
    <t>Примерное цикличное меню</t>
  </si>
  <si>
    <t xml:space="preserve">                 (2-х недельное)</t>
  </si>
  <si>
    <t>Сезон: осенне-зимний</t>
  </si>
  <si>
    <t>Категория:Сад  (с 3 до 7 лет)</t>
  </si>
  <si>
    <t xml:space="preserve">                    Меню на 2 неделю пятница</t>
  </si>
  <si>
    <t>№ рецептуры</t>
  </si>
  <si>
    <t xml:space="preserve">                     Прием пищи,                                    наименование блюда</t>
  </si>
  <si>
    <t>Масса порции, г</t>
  </si>
  <si>
    <t xml:space="preserve">     Пищевые вещества (г) </t>
  </si>
  <si>
    <t>Энергетическая ценность, ккал</t>
  </si>
  <si>
    <t>Витамины, мг</t>
  </si>
  <si>
    <t xml:space="preserve">   Минеральные вещества, мг</t>
  </si>
  <si>
    <t>Себест.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</si>
  <si>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</si>
  <si>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</si>
  <si>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</si>
  <si>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</si>
  <si>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</si>
  <si>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</si>
  <si>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</si>
  <si>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</si>
  <si>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</si>
  <si>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Бутерброд с повидлом</t>
  </si>
  <si>
    <t>15/30</t>
  </si>
  <si>
    <t>230/351</t>
  </si>
  <si>
    <t>Вареники ленивые, соус молочный сладкий</t>
  </si>
  <si>
    <t>150/30</t>
  </si>
  <si>
    <t>ттк</t>
  </si>
  <si>
    <t>Чай с молоком</t>
  </si>
  <si>
    <t>Итого</t>
  </si>
  <si>
    <t>Второй завтрак</t>
  </si>
  <si>
    <t>Бифидок</t>
  </si>
  <si>
    <t>Обед</t>
  </si>
  <si>
    <t>Салат из белокачанной капусты</t>
  </si>
  <si>
    <t>Суп картофельный с макаронными  изделиями на курином бульоне, зелень</t>
  </si>
  <si>
    <t>200/2</t>
  </si>
  <si>
    <t>Плов из птицы</t>
  </si>
  <si>
    <t>Компот из черной смородины</t>
  </si>
  <si>
    <t>Хлеб пшеничный</t>
  </si>
  <si>
    <t>Хлеб ржаной</t>
  </si>
  <si>
    <t>Полдник</t>
  </si>
  <si>
    <t>Крендель Сахарный</t>
  </si>
  <si>
    <t>Кисель</t>
  </si>
  <si>
    <t>Ужин</t>
  </si>
  <si>
    <t>Кнели из рыбы</t>
  </si>
  <si>
    <t>40/5</t>
  </si>
  <si>
    <t>Пюре картофельное</t>
  </si>
  <si>
    <t>Сок</t>
  </si>
  <si>
    <t>Итого:</t>
  </si>
  <si>
    <t>Всего за день</t>
  </si>
  <si>
    <t xml:space="preserve">  Примерное цикличное меню</t>
  </si>
  <si>
    <t xml:space="preserve">             (2-х недельное)</t>
  </si>
  <si>
    <t xml:space="preserve">Категория:Сад (с 3 до 7 лет)  </t>
  </si>
  <si>
    <t xml:space="preserve">      Меню на 2 неделю вторник</t>
  </si>
  <si>
    <t>Бутерброд с маслом и сыром</t>
  </si>
  <si>
    <t>5/15/30</t>
  </si>
  <si>
    <t xml:space="preserve">Каша молочная манная </t>
  </si>
  <si>
    <t>200/5</t>
  </si>
  <si>
    <t>Второй  завтрак</t>
  </si>
  <si>
    <t>Снежок</t>
  </si>
  <si>
    <t>Свекла отварная</t>
  </si>
  <si>
    <t>Рассольник Ленинградский с говядиной, сметана, зелень</t>
  </si>
  <si>
    <t>15/200/5/2</t>
  </si>
  <si>
    <t xml:space="preserve">Котлеты рубленые из говядины </t>
  </si>
  <si>
    <t>Капуста тушеная</t>
  </si>
  <si>
    <t>Компот их свежих яблок +С вит</t>
  </si>
  <si>
    <t>Песочное кондитерское изделие</t>
  </si>
  <si>
    <t>Компот из вишни</t>
  </si>
  <si>
    <t>Суп молочный с гречневой крупой</t>
  </si>
  <si>
    <t>Чай с сахаром</t>
  </si>
  <si>
    <t>Фрукт</t>
  </si>
  <si>
    <t xml:space="preserve">     (2-х недельное)</t>
  </si>
  <si>
    <t xml:space="preserve">      Меню на 2 неделю среда</t>
  </si>
  <si>
    <t xml:space="preserve">Бутерброд с маслом </t>
  </si>
  <si>
    <t>10/30</t>
  </si>
  <si>
    <t>231/351</t>
  </si>
  <si>
    <t>Сырники из творога с соусом молочным сладким</t>
  </si>
  <si>
    <t>100/30</t>
  </si>
  <si>
    <t>Какао с молоком</t>
  </si>
  <si>
    <t>Кефир</t>
  </si>
  <si>
    <t>Винегрет овощной</t>
  </si>
  <si>
    <t>84/124</t>
  </si>
  <si>
    <t>Суп картофельный с рыбными фрикадельками</t>
  </si>
  <si>
    <t>20/200</t>
  </si>
  <si>
    <t>282/349</t>
  </si>
  <si>
    <t>Оладьи из печени с соусом томатным с овощами</t>
  </si>
  <si>
    <t>60/60</t>
  </si>
  <si>
    <t xml:space="preserve">Каша вязкая пшеничная </t>
  </si>
  <si>
    <t>Напиток из шиповника</t>
  </si>
  <si>
    <t>Булочка Витушка</t>
  </si>
  <si>
    <t>155/354</t>
  </si>
  <si>
    <t>Запеканка овощная. Соус сметанный</t>
  </si>
  <si>
    <t>100/15</t>
  </si>
  <si>
    <t>Компот из кураги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</si>
  <si>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</si>
  <si>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(2-х недельное)</t>
  </si>
  <si>
    <t>Категория: Сад (с 3 до 7 лет)</t>
  </si>
  <si>
    <t xml:space="preserve"> Меню на 2 неделю четверг</t>
  </si>
  <si>
    <t>Каша жидкая молочная Геркулес</t>
  </si>
  <si>
    <t>Кофейный напиток с молоком</t>
  </si>
  <si>
    <t>Яйцо вареное</t>
  </si>
  <si>
    <t>Варенец</t>
  </si>
  <si>
    <t>Овощи натуральные соленые</t>
  </si>
  <si>
    <t>Борщ с капустой, картофелем и с говядиной, сметана, зелень</t>
  </si>
  <si>
    <t>Хлебцы рыбные</t>
  </si>
  <si>
    <t>80/5</t>
  </si>
  <si>
    <t>Компот из сушеных фруктов</t>
  </si>
  <si>
    <t>Кекс</t>
  </si>
  <si>
    <t>Молоко кипяченное</t>
  </si>
  <si>
    <t>Вермишелевая запеканка с сосиской</t>
  </si>
  <si>
    <t>Напиток клюквенный</t>
  </si>
  <si>
    <t xml:space="preserve">              Примерное цикличное меню</t>
  </si>
  <si>
    <t xml:space="preserve">                                (2-х недельное)</t>
  </si>
  <si>
    <t>Категория:Сад (с 3 до 7 лет)</t>
  </si>
  <si>
    <t xml:space="preserve"> Сад ( от 3 до 7 лет)</t>
  </si>
  <si>
    <t xml:space="preserve">               Меню на 2 неделю понедельник</t>
  </si>
  <si>
    <t>5/10/30</t>
  </si>
  <si>
    <t>Омлет натуральный с маслом</t>
  </si>
  <si>
    <t>130/5</t>
  </si>
  <si>
    <t>Ряженка</t>
  </si>
  <si>
    <t xml:space="preserve">Салат из моркови с курагой </t>
  </si>
  <si>
    <t>Суп картофельный с пшеном на мясном бульоне, зелень.</t>
  </si>
  <si>
    <t>Запеканка картофельная с мясом</t>
  </si>
  <si>
    <t>Компот из изюма</t>
  </si>
  <si>
    <t>Печенье Курабье</t>
  </si>
  <si>
    <t>Тефтели рыбные</t>
  </si>
  <si>
    <t>Рис отварной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</si>
</sst>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.00"/>
  </numFmts>
  <fonts count="18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6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5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b/>
      <sz val="15"/>
      <color indexed="8"/>
      <name val="Calibri"/>
      <family val="2"/>
    </font>
    <font>
      <b/>
      <sz val="16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0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5" fillId="0" borderId="0" xfId="20" applyFont="1">
      <alignment/>
      <protection/>
    </xf>
    <xf numFmtId="164" fontId="6" fillId="0" borderId="0" xfId="20" applyFont="1" applyBorder="1">
      <alignment/>
      <protection/>
    </xf>
    <xf numFmtId="164" fontId="2" fillId="0" borderId="0" xfId="20" applyFont="1" applyBorder="1">
      <alignment/>
      <protection/>
    </xf>
    <xf numFmtId="164" fontId="2" fillId="0" borderId="0" xfId="20" applyFont="1" applyBorder="1" applyAlignment="1">
      <alignment horizontal="left"/>
      <protection/>
    </xf>
    <xf numFmtId="164" fontId="1" fillId="0" borderId="0" xfId="20" applyBorder="1">
      <alignment/>
      <protection/>
    </xf>
    <xf numFmtId="164" fontId="7" fillId="0" borderId="0" xfId="20" applyFont="1" applyBorder="1">
      <alignment/>
      <protection/>
    </xf>
    <xf numFmtId="164" fontId="4" fillId="0" borderId="0" xfId="20" applyFont="1" applyBorder="1">
      <alignment/>
      <protection/>
    </xf>
    <xf numFmtId="164" fontId="8" fillId="0" borderId="0" xfId="20" applyFont="1" applyBorder="1">
      <alignment/>
      <protection/>
    </xf>
    <xf numFmtId="164" fontId="9" fillId="0" borderId="0" xfId="20" applyFont="1" applyBorder="1">
      <alignment/>
      <protection/>
    </xf>
    <xf numFmtId="164" fontId="4" fillId="0" borderId="1" xfId="20" applyFont="1" applyBorder="1" applyAlignment="1">
      <alignment horizontal="center" vertical="top" wrapText="1"/>
      <protection/>
    </xf>
    <xf numFmtId="164" fontId="4" fillId="0" borderId="2" xfId="20" applyFont="1" applyBorder="1" applyAlignment="1">
      <alignment horizontal="center" vertical="top" wrapText="1"/>
      <protection/>
    </xf>
    <xf numFmtId="164" fontId="4" fillId="0" borderId="1" xfId="20" applyFont="1" applyFill="1" applyBorder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top" wrapText="1"/>
      <protection/>
    </xf>
    <xf numFmtId="164" fontId="4" fillId="0" borderId="1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/>
      <protection/>
    </xf>
    <xf numFmtId="164" fontId="4" fillId="0" borderId="4" xfId="20" applyFont="1" applyBorder="1" applyAlignment="1">
      <alignment horizontal="center"/>
      <protection/>
    </xf>
    <xf numFmtId="164" fontId="4" fillId="0" borderId="4" xfId="20" applyFont="1" applyFill="1" applyBorder="1" applyAlignment="1">
      <alignment horizontal="center"/>
      <protection/>
    </xf>
    <xf numFmtId="164" fontId="1" fillId="0" borderId="3" xfId="20" applyBorder="1">
      <alignment/>
      <protection/>
    </xf>
    <xf numFmtId="164" fontId="4" fillId="0" borderId="1" xfId="20" applyFont="1" applyBorder="1" applyAlignment="1">
      <alignment horizontal="center"/>
      <protection/>
    </xf>
    <xf numFmtId="164" fontId="4" fillId="0" borderId="1" xfId="20" applyFont="1" applyFill="1" applyBorder="1" applyAlignment="1">
      <alignment horizontal="center"/>
      <protection/>
    </xf>
    <xf numFmtId="164" fontId="4" fillId="0" borderId="2" xfId="20" applyFont="1" applyFill="1" applyBorder="1" applyAlignment="1">
      <alignment horizontal="center"/>
      <protection/>
    </xf>
    <xf numFmtId="164" fontId="4" fillId="0" borderId="5" xfId="20" applyFont="1" applyFill="1" applyBorder="1" applyAlignment="1">
      <alignment horizontal="center"/>
      <protection/>
    </xf>
    <xf numFmtId="164" fontId="7" fillId="0" borderId="1" xfId="20" applyFont="1" applyBorder="1" applyAlignment="1">
      <alignment horizontal="center"/>
      <protection/>
    </xf>
    <xf numFmtId="165" fontId="7" fillId="0" borderId="1" xfId="20" applyNumberFormat="1" applyFont="1" applyBorder="1" applyAlignment="1">
      <alignment horizontal="center"/>
      <protection/>
    </xf>
    <xf numFmtId="164" fontId="7" fillId="0" borderId="1" xfId="20" applyFont="1" applyFill="1" applyBorder="1" applyAlignment="1">
      <alignment horizontal="center"/>
      <protection/>
    </xf>
    <xf numFmtId="164" fontId="7" fillId="0" borderId="2" xfId="20" applyFont="1" applyFill="1" applyBorder="1" applyAlignment="1">
      <alignment horizontal="center"/>
      <protection/>
    </xf>
    <xf numFmtId="164" fontId="7" fillId="0" borderId="4" xfId="20" applyFont="1" applyBorder="1" applyAlignment="1">
      <alignment horizontal="center" vertical="center"/>
      <protection/>
    </xf>
    <xf numFmtId="164" fontId="7" fillId="0" borderId="5" xfId="20" applyFont="1" applyFill="1" applyBorder="1" applyAlignment="1">
      <alignment horizontal="center"/>
      <protection/>
    </xf>
    <xf numFmtId="164" fontId="7" fillId="0" borderId="4" xfId="20" applyFont="1" applyFill="1" applyBorder="1" applyAlignment="1">
      <alignment horizontal="center"/>
      <protection/>
    </xf>
    <xf numFmtId="164" fontId="6" fillId="0" borderId="1" xfId="20" applyFont="1" applyBorder="1" applyAlignment="1">
      <alignment horizontal="center"/>
      <protection/>
    </xf>
    <xf numFmtId="164" fontId="7" fillId="0" borderId="2" xfId="20" applyFont="1" applyBorder="1" applyAlignment="1">
      <alignment horizontal="center"/>
      <protection/>
    </xf>
    <xf numFmtId="164" fontId="7" fillId="0" borderId="6" xfId="20" applyFont="1" applyBorder="1" applyAlignment="1">
      <alignment horizontal="center"/>
      <protection/>
    </xf>
    <xf numFmtId="164" fontId="7" fillId="0" borderId="2" xfId="20" applyFont="1" applyBorder="1" applyAlignment="1">
      <alignment horizontal="center" vertical="center"/>
      <protection/>
    </xf>
    <xf numFmtId="166" fontId="7" fillId="0" borderId="1" xfId="20" applyNumberFormat="1" applyFont="1" applyBorder="1" applyAlignment="1">
      <alignment horizontal="center"/>
      <protection/>
    </xf>
    <xf numFmtId="164" fontId="10" fillId="0" borderId="3" xfId="20" applyFont="1" applyBorder="1" applyAlignment="1">
      <alignment horizontal="center"/>
      <protection/>
    </xf>
    <xf numFmtId="164" fontId="4" fillId="0" borderId="2" xfId="20" applyFont="1" applyBorder="1" applyAlignment="1">
      <alignment horizontal="center"/>
      <protection/>
    </xf>
    <xf numFmtId="164" fontId="4" fillId="0" borderId="6" xfId="20" applyFont="1" applyBorder="1" applyAlignment="1">
      <alignment horizontal="center"/>
      <protection/>
    </xf>
    <xf numFmtId="164" fontId="7" fillId="0" borderId="7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center" vertical="top" wrapText="1"/>
      <protection/>
    </xf>
    <xf numFmtId="164" fontId="11" fillId="0" borderId="3" xfId="0" applyFont="1" applyBorder="1" applyAlignment="1">
      <alignment horizontal="center"/>
    </xf>
    <xf numFmtId="164" fontId="7" fillId="0" borderId="3" xfId="20" applyFont="1" applyBorder="1" applyAlignment="1">
      <alignment horizontal="center" vertical="center"/>
      <protection/>
    </xf>
    <xf numFmtId="164" fontId="1" fillId="0" borderId="3" xfId="20" applyBorder="1" applyAlignment="1">
      <alignment horizontal="center"/>
      <protection/>
    </xf>
    <xf numFmtId="164" fontId="12" fillId="0" borderId="0" xfId="20" applyFont="1">
      <alignment/>
      <protection/>
    </xf>
    <xf numFmtId="164" fontId="13" fillId="0" borderId="0" xfId="20" applyFont="1">
      <alignment/>
      <protection/>
    </xf>
    <xf numFmtId="164" fontId="14" fillId="0" borderId="0" xfId="20" applyFont="1" applyBorder="1">
      <alignment/>
      <protection/>
    </xf>
    <xf numFmtId="164" fontId="10" fillId="0" borderId="0" xfId="20" applyFont="1" applyBorder="1">
      <alignment/>
      <protection/>
    </xf>
    <xf numFmtId="164" fontId="4" fillId="0" borderId="6" xfId="20" applyFont="1" applyFill="1" applyBorder="1" applyAlignment="1">
      <alignment horizontal="center"/>
      <protection/>
    </xf>
    <xf numFmtId="164" fontId="10" fillId="0" borderId="1" xfId="20" applyFont="1" applyBorder="1" applyAlignment="1">
      <alignment horizontal="center"/>
      <protection/>
    </xf>
    <xf numFmtId="164" fontId="15" fillId="0" borderId="1" xfId="20" applyFont="1" applyBorder="1" applyAlignment="1">
      <alignment horizontal="center"/>
      <protection/>
    </xf>
    <xf numFmtId="164" fontId="10" fillId="0" borderId="1" xfId="20" applyFont="1" applyFill="1" applyBorder="1" applyAlignment="1">
      <alignment horizontal="center"/>
      <protection/>
    </xf>
    <xf numFmtId="164" fontId="10" fillId="0" borderId="2" xfId="20" applyFont="1" applyFill="1" applyBorder="1" applyAlignment="1">
      <alignment horizontal="center"/>
      <protection/>
    </xf>
    <xf numFmtId="164" fontId="10" fillId="0" borderId="6" xfId="20" applyFont="1" applyFill="1" applyBorder="1" applyAlignment="1">
      <alignment horizontal="center"/>
      <protection/>
    </xf>
    <xf numFmtId="164" fontId="7" fillId="0" borderId="0" xfId="20" applyFont="1" applyBorder="1" applyAlignment="1">
      <alignment horizontal="center"/>
      <protection/>
    </xf>
    <xf numFmtId="164" fontId="7" fillId="0" borderId="1" xfId="20" applyFont="1" applyBorder="1" applyAlignment="1">
      <alignment horizontal="center" wrapText="1"/>
      <protection/>
    </xf>
    <xf numFmtId="164" fontId="16" fillId="0" borderId="3" xfId="0" applyFont="1" applyBorder="1" applyAlignment="1">
      <alignment horizontal="center"/>
    </xf>
    <xf numFmtId="164" fontId="7" fillId="0" borderId="1" xfId="20" applyNumberFormat="1" applyFont="1" applyBorder="1" applyAlignment="1">
      <alignment horizontal="center"/>
      <protection/>
    </xf>
    <xf numFmtId="164" fontId="7" fillId="0" borderId="1" xfId="20" applyFont="1" applyBorder="1">
      <alignment/>
      <protection/>
    </xf>
    <xf numFmtId="164" fontId="15" fillId="0" borderId="0" xfId="20" applyFont="1">
      <alignment/>
      <protection/>
    </xf>
    <xf numFmtId="164" fontId="6" fillId="0" borderId="0" xfId="20" applyFont="1">
      <alignment/>
      <protection/>
    </xf>
    <xf numFmtId="164" fontId="4" fillId="0" borderId="0" xfId="20" applyFont="1" applyBorder="1" applyAlignment="1">
      <alignment horizontal="center" vertical="center"/>
      <protection/>
    </xf>
    <xf numFmtId="164" fontId="7" fillId="0" borderId="3" xfId="20" applyFont="1" applyFill="1" applyBorder="1" applyAlignment="1">
      <alignment horizontal="center"/>
      <protection/>
    </xf>
    <xf numFmtId="164" fontId="6" fillId="0" borderId="1" xfId="20" applyFont="1" applyFill="1" applyBorder="1" applyAlignment="1">
      <alignment horizontal="center" vertical="top" wrapText="1"/>
      <protection/>
    </xf>
    <xf numFmtId="164" fontId="7" fillId="0" borderId="6" xfId="20" applyFont="1" applyFill="1" applyBorder="1" applyAlignment="1">
      <alignment horizontal="center"/>
      <protection/>
    </xf>
    <xf numFmtId="164" fontId="10" fillId="0" borderId="0" xfId="20" applyFont="1">
      <alignment/>
      <protection/>
    </xf>
    <xf numFmtId="164" fontId="5" fillId="0" borderId="0" xfId="20" applyFont="1" applyBorder="1">
      <alignment/>
      <protection/>
    </xf>
    <xf numFmtId="164" fontId="14" fillId="0" borderId="1" xfId="20" applyFont="1" applyBorder="1" applyAlignment="1">
      <alignment horizontal="center" vertical="top" wrapText="1"/>
      <protection/>
    </xf>
    <xf numFmtId="164" fontId="14" fillId="0" borderId="1" xfId="20" applyFont="1" applyBorder="1" applyAlignment="1">
      <alignment horizontal="center"/>
      <protection/>
    </xf>
    <xf numFmtId="164" fontId="17" fillId="0" borderId="0" xfId="0" applyFont="1" applyAlignment="1">
      <alignment/>
    </xf>
    <xf numFmtId="164" fontId="1" fillId="0" borderId="0" xfId="20" applyFont="1" applyBorder="1" applyAlignment="1">
      <alignment horizontal="center"/>
      <protection/>
    </xf>
    <xf numFmtId="164" fontId="1" fillId="0" borderId="0" xfId="20" applyBorder="1" applyAlignment="1">
      <alignment horizont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4" fillId="0" borderId="0" xfId="20" applyFont="1" applyBorder="1" applyAlignment="1">
      <alignment horizontal="left"/>
      <protection/>
    </xf>
    <xf numFmtId="164" fontId="6" fillId="0" borderId="1" xfId="20" applyFont="1" applyBorder="1" applyAlignment="1">
      <alignment horizontal="center" wrapText="1"/>
      <protection/>
    </xf>
    <xf numFmtId="164" fontId="7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43"/>
  <sheetViews>
    <sheetView view="pageBreakPreview" zoomScale="66" zoomScaleNormal="55" zoomScaleSheetLayoutView="66" workbookViewId="0" topLeftCell="A1">
      <selection activeCell="E6" sqref="E6"/>
    </sheetView>
  </sheetViews>
  <sheetFormatPr defaultColWidth="9.140625" defaultRowHeight="18.75" customHeight="1"/>
  <cols>
    <col min="1" max="1" width="11.00390625" style="1" customWidth="1"/>
    <col min="2" max="2" width="53.7109375" style="1" customWidth="1"/>
    <col min="3" max="3" width="20.57421875" style="1" customWidth="1"/>
    <col min="4" max="4" width="11.8515625" style="1" customWidth="1"/>
    <col min="5" max="5" width="12.140625" style="1" customWidth="1"/>
    <col min="6" max="6" width="12.28125" style="1" customWidth="1"/>
    <col min="7" max="7" width="9.28125" style="1" customWidth="1"/>
    <col min="8" max="8" width="14.7109375" style="1" customWidth="1"/>
    <col min="9" max="9" width="11.421875" style="1" customWidth="1"/>
    <col min="10" max="10" width="11.140625" style="1" customWidth="1"/>
    <col min="11" max="11" width="11.421875" style="1" customWidth="1"/>
    <col min="12" max="12" width="17.28125" style="1" customWidth="1"/>
    <col min="13" max="13" width="18.7109375" style="1" customWidth="1"/>
    <col min="14" max="14" width="0" style="1" hidden="1" customWidth="1"/>
    <col min="15" max="254" width="9.421875" style="1" customWidth="1"/>
    <col min="255" max="16384" width="9.421875" style="0" customWidth="1"/>
  </cols>
  <sheetData>
    <row r="1" ht="15" customHeight="1"/>
    <row r="2" spans="1:12" ht="33" customHeight="1">
      <c r="A2" s="2"/>
      <c r="B2" s="2" t="s">
        <v>0</v>
      </c>
      <c r="C2" s="2"/>
      <c r="D2" s="3" t="s">
        <v>1</v>
      </c>
      <c r="E2" s="3"/>
      <c r="F2" s="3"/>
      <c r="G2" s="3"/>
      <c r="H2" s="3"/>
      <c r="I2" s="4"/>
      <c r="L2"/>
    </row>
    <row r="3" spans="1:10" ht="15" customHeight="1">
      <c r="A3" s="2"/>
      <c r="B3" s="2"/>
      <c r="C3" s="2"/>
      <c r="D3" s="2"/>
      <c r="E3" s="2" t="s">
        <v>2</v>
      </c>
      <c r="F3" s="5"/>
      <c r="G3" s="5"/>
      <c r="H3" s="5"/>
      <c r="I3" s="2"/>
      <c r="J3" s="2"/>
    </row>
    <row r="4" spans="1:13" ht="15" customHeight="1">
      <c r="A4" s="6" t="s">
        <v>3</v>
      </c>
      <c r="B4" s="6"/>
      <c r="C4" s="7"/>
      <c r="D4" s="7"/>
      <c r="E4" s="7"/>
      <c r="F4" s="7"/>
      <c r="G4" s="7"/>
      <c r="H4" s="7"/>
      <c r="I4" s="8"/>
      <c r="J4" s="7"/>
      <c r="K4" s="9"/>
      <c r="L4" s="9"/>
      <c r="M4" s="9"/>
    </row>
    <row r="5" spans="1:13" ht="15" customHeight="1">
      <c r="A5" s="6" t="s">
        <v>4</v>
      </c>
      <c r="B5" s="6"/>
      <c r="C5" s="7"/>
      <c r="D5" s="7"/>
      <c r="E5" s="7"/>
      <c r="F5" s="7"/>
      <c r="G5" s="7"/>
      <c r="H5" s="7"/>
      <c r="I5" s="7"/>
      <c r="J5" s="7"/>
      <c r="K5" s="9"/>
      <c r="L5" s="9"/>
      <c r="M5" s="9"/>
    </row>
    <row r="6" spans="1:13" ht="23.25" customHeight="1">
      <c r="A6" s="6"/>
      <c r="B6" s="6"/>
      <c r="C6" s="10"/>
      <c r="D6" s="11" t="s">
        <v>5</v>
      </c>
      <c r="E6" s="12"/>
      <c r="F6" s="12"/>
      <c r="G6" s="12"/>
      <c r="H6" s="13"/>
      <c r="I6" s="7"/>
      <c r="J6"/>
      <c r="K6"/>
      <c r="L6"/>
      <c r="M6"/>
    </row>
    <row r="7" spans="1:14" ht="36.75" customHeight="1">
      <c r="A7" s="14" t="s">
        <v>6</v>
      </c>
      <c r="B7" s="15" t="s">
        <v>7</v>
      </c>
      <c r="C7" s="14" t="s">
        <v>8</v>
      </c>
      <c r="D7" s="16" t="s">
        <v>9</v>
      </c>
      <c r="E7" s="16"/>
      <c r="F7" s="16"/>
      <c r="G7" s="17" t="s">
        <v>10</v>
      </c>
      <c r="H7" s="17"/>
      <c r="I7" s="18" t="s">
        <v>11</v>
      </c>
      <c r="J7" s="18"/>
      <c r="K7" s="18"/>
      <c r="L7" s="14" t="s">
        <v>12</v>
      </c>
      <c r="M7" s="14"/>
      <c r="N7" s="19" t="s">
        <v>13</v>
      </c>
    </row>
    <row r="8" spans="1:14" ht="21" customHeight="1">
      <c r="A8" s="14"/>
      <c r="B8" s="14"/>
      <c r="C8" s="14"/>
      <c r="D8" s="20" t="s">
        <v>14</v>
      </c>
      <c r="E8" s="21" t="s">
        <v>15</v>
      </c>
      <c r="F8" s="21" t="s">
        <v>16</v>
      </c>
      <c r="G8" s="17"/>
      <c r="H8" s="17"/>
      <c r="I8" s="21" t="s">
        <v>17</v>
      </c>
      <c r="J8" s="21" t="s">
        <v>18</v>
      </c>
      <c r="K8" s="21" t="s">
        <v>19</v>
      </c>
      <c r="L8" s="21" t="s">
        <v>20</v>
      </c>
      <c r="M8" s="21" t="s">
        <v>21</v>
      </c>
      <c r="N8" s="22"/>
    </row>
    <row r="9" spans="1:14" ht="22.5" customHeight="1">
      <c r="A9" s="23">
        <v>1</v>
      </c>
      <c r="B9" s="23">
        <v>2</v>
      </c>
      <c r="C9" s="23">
        <v>3</v>
      </c>
      <c r="D9" s="23">
        <v>4</v>
      </c>
      <c r="E9" s="24">
        <v>5</v>
      </c>
      <c r="F9" s="25">
        <v>6</v>
      </c>
      <c r="G9" s="20">
        <v>7</v>
      </c>
      <c r="H9" s="20"/>
      <c r="I9" s="26">
        <v>8</v>
      </c>
      <c r="J9" s="21">
        <v>9</v>
      </c>
      <c r="K9" s="21">
        <v>10</v>
      </c>
      <c r="L9" s="24">
        <v>12</v>
      </c>
      <c r="M9" s="24">
        <v>15</v>
      </c>
      <c r="N9" s="22"/>
    </row>
    <row r="10" spans="1:14" ht="24" customHeight="1">
      <c r="A10" s="23"/>
      <c r="B10" s="23" t="s">
        <v>22</v>
      </c>
      <c r="C10" s="23"/>
      <c r="D10" s="23"/>
      <c r="E10" s="24"/>
      <c r="F10" s="25"/>
      <c r="G10" s="20"/>
      <c r="H10" s="20"/>
      <c r="I10" s="26"/>
      <c r="J10" s="21"/>
      <c r="K10" s="21"/>
      <c r="L10" s="24"/>
      <c r="M10" s="24"/>
      <c r="N10" s="22"/>
    </row>
    <row r="11" spans="1:14" ht="22.5" customHeight="1">
      <c r="A11" s="27">
        <v>2</v>
      </c>
      <c r="B11" s="27" t="s">
        <v>23</v>
      </c>
      <c r="C11" s="28" t="s">
        <v>24</v>
      </c>
      <c r="D11" s="27">
        <v>4.29</v>
      </c>
      <c r="E11" s="29">
        <v>0.66</v>
      </c>
      <c r="F11" s="30">
        <v>45.03</v>
      </c>
      <c r="G11" s="31">
        <v>202.8</v>
      </c>
      <c r="H11" s="31"/>
      <c r="I11" s="32">
        <v>0.035</v>
      </c>
      <c r="J11" s="33">
        <v>0.012</v>
      </c>
      <c r="K11" s="33">
        <v>0.075</v>
      </c>
      <c r="L11" s="29">
        <v>7.8</v>
      </c>
      <c r="M11" s="29">
        <v>0.56</v>
      </c>
      <c r="N11" s="22"/>
    </row>
    <row r="12" spans="1:14" ht="21" customHeight="1">
      <c r="A12" s="27" t="s">
        <v>25</v>
      </c>
      <c r="B12" s="34" t="s">
        <v>26</v>
      </c>
      <c r="C12" s="27" t="s">
        <v>27</v>
      </c>
      <c r="D12" s="27">
        <v>24.43</v>
      </c>
      <c r="E12" s="27">
        <v>13.06</v>
      </c>
      <c r="F12" s="35">
        <v>27.29</v>
      </c>
      <c r="G12" s="27">
        <v>324</v>
      </c>
      <c r="H12" s="27"/>
      <c r="I12" s="36">
        <v>0.107</v>
      </c>
      <c r="J12" s="27">
        <v>0.39</v>
      </c>
      <c r="K12" s="27">
        <v>0.68</v>
      </c>
      <c r="L12" s="27">
        <v>220.59</v>
      </c>
      <c r="M12" s="27">
        <v>1.105</v>
      </c>
      <c r="N12" s="19">
        <v>3.07</v>
      </c>
    </row>
    <row r="13" spans="1:14" ht="21.75" customHeight="1">
      <c r="A13" s="27" t="s">
        <v>28</v>
      </c>
      <c r="B13" s="27" t="s">
        <v>29</v>
      </c>
      <c r="C13" s="27">
        <v>180</v>
      </c>
      <c r="D13" s="27">
        <v>2.67</v>
      </c>
      <c r="E13" s="27">
        <v>2.34</v>
      </c>
      <c r="F13" s="35">
        <v>14.31</v>
      </c>
      <c r="G13" s="37">
        <v>89</v>
      </c>
      <c r="H13" s="37"/>
      <c r="I13" s="27">
        <v>0.04</v>
      </c>
      <c r="J13" s="27">
        <v>0.14</v>
      </c>
      <c r="K13" s="38">
        <v>1.2</v>
      </c>
      <c r="L13" s="27">
        <v>113.9</v>
      </c>
      <c r="M13" s="27">
        <v>0.37</v>
      </c>
      <c r="N13" s="19">
        <v>1.9</v>
      </c>
    </row>
    <row r="14" spans="1:14" ht="24" customHeight="1">
      <c r="A14" s="27"/>
      <c r="B14" s="23" t="s">
        <v>30</v>
      </c>
      <c r="C14" s="23">
        <v>355</v>
      </c>
      <c r="D14" s="23">
        <f>D11+D12+D13</f>
        <v>31.39</v>
      </c>
      <c r="E14" s="23">
        <f>E11+E12+E13</f>
        <v>16.060000000000002</v>
      </c>
      <c r="F14" s="23">
        <f>F11+F12+F13</f>
        <v>86.63</v>
      </c>
      <c r="G14" s="23">
        <f>G11+G12+G13</f>
        <v>615.8</v>
      </c>
      <c r="H14" s="23">
        <f>H11+H12+H13</f>
        <v>0</v>
      </c>
      <c r="I14" s="23">
        <f>I11+I12+I13</f>
        <v>0.18200000000000002</v>
      </c>
      <c r="J14" s="23">
        <f>J11+J12+J13</f>
        <v>0.542</v>
      </c>
      <c r="K14" s="23">
        <f>K11+K12+K13</f>
        <v>1.955</v>
      </c>
      <c r="L14" s="23">
        <f>L11+L12+L13</f>
        <v>342.29</v>
      </c>
      <c r="M14" s="23">
        <f>M11+M12+M13</f>
        <v>2.035</v>
      </c>
      <c r="N14" s="39">
        <v>7.88</v>
      </c>
    </row>
    <row r="15" spans="1:14" ht="22.5" customHeight="1">
      <c r="A15" s="27"/>
      <c r="B15" s="23" t="s">
        <v>31</v>
      </c>
      <c r="C15" s="27"/>
      <c r="D15" s="23"/>
      <c r="E15" s="23"/>
      <c r="F15" s="40"/>
      <c r="G15" s="18"/>
      <c r="H15" s="18"/>
      <c r="I15" s="41"/>
      <c r="J15" s="23"/>
      <c r="K15" s="23"/>
      <c r="L15" s="23"/>
      <c r="M15" s="23"/>
      <c r="N15" s="39"/>
    </row>
    <row r="16" spans="1:14" ht="24" customHeight="1">
      <c r="A16" s="27">
        <v>401</v>
      </c>
      <c r="B16" s="35" t="s">
        <v>32</v>
      </c>
      <c r="C16" s="27">
        <v>150</v>
      </c>
      <c r="D16" s="27">
        <v>4.5600000000000005</v>
      </c>
      <c r="E16" s="27">
        <v>4.06</v>
      </c>
      <c r="F16" s="27">
        <v>5.83</v>
      </c>
      <c r="G16" s="27">
        <v>80</v>
      </c>
      <c r="H16" s="27"/>
      <c r="I16" s="27">
        <v>0.07</v>
      </c>
      <c r="J16" s="27">
        <v>0.31</v>
      </c>
      <c r="K16" s="27"/>
      <c r="L16" s="27">
        <v>184</v>
      </c>
      <c r="M16" s="27">
        <v>0.18</v>
      </c>
      <c r="N16" s="39">
        <v>6.95</v>
      </c>
    </row>
    <row r="17" spans="1:14" ht="24" customHeight="1">
      <c r="A17" s="27"/>
      <c r="B17" s="23" t="s">
        <v>30</v>
      </c>
      <c r="C17" s="23">
        <f>C14+C16</f>
        <v>505</v>
      </c>
      <c r="D17" s="23">
        <f>D14+D16</f>
        <v>35.95</v>
      </c>
      <c r="E17" s="23">
        <f>E14+E16</f>
        <v>20.12</v>
      </c>
      <c r="F17" s="23">
        <f>F14+F16</f>
        <v>92.46</v>
      </c>
      <c r="G17" s="23">
        <f>G14+G16</f>
        <v>695.8</v>
      </c>
      <c r="H17" s="23">
        <f>H14+H16</f>
        <v>0</v>
      </c>
      <c r="I17" s="23">
        <f>I14+I16</f>
        <v>0.252</v>
      </c>
      <c r="J17" s="23">
        <f>J14+J16</f>
        <v>0.8520000000000001</v>
      </c>
      <c r="K17" s="23">
        <f>K14+K16</f>
        <v>1.955</v>
      </c>
      <c r="L17" s="23">
        <f>L14+L16</f>
        <v>526.29</v>
      </c>
      <c r="M17" s="23">
        <f>M14+M16</f>
        <v>2.2150000000000003</v>
      </c>
      <c r="N17" s="39">
        <v>6.95</v>
      </c>
    </row>
    <row r="18" spans="1:14" ht="21.75" customHeight="1">
      <c r="A18" s="27"/>
      <c r="B18" s="23" t="s">
        <v>33</v>
      </c>
      <c r="C18" s="27"/>
      <c r="D18" s="27"/>
      <c r="E18" s="27"/>
      <c r="F18" s="35"/>
      <c r="G18" s="42"/>
      <c r="H18" s="42"/>
      <c r="I18" s="36"/>
      <c r="J18" s="27"/>
      <c r="K18" s="27"/>
      <c r="L18" s="27"/>
      <c r="M18" s="27"/>
      <c r="N18" s="22"/>
    </row>
    <row r="19" spans="1:14" ht="24" customHeight="1">
      <c r="A19" s="27">
        <v>20</v>
      </c>
      <c r="B19" s="27" t="s">
        <v>34</v>
      </c>
      <c r="C19" s="27">
        <v>30</v>
      </c>
      <c r="D19" s="27">
        <v>0.42</v>
      </c>
      <c r="E19" s="27">
        <v>1.52</v>
      </c>
      <c r="F19" s="27">
        <v>2.7</v>
      </c>
      <c r="G19" s="43">
        <v>26.22</v>
      </c>
      <c r="H19" s="43"/>
      <c r="I19" s="27">
        <v>0.008</v>
      </c>
      <c r="J19" s="27">
        <v>0.011</v>
      </c>
      <c r="K19" s="27">
        <v>9.73</v>
      </c>
      <c r="L19" s="27">
        <v>11.21</v>
      </c>
      <c r="M19" s="27">
        <v>0.15</v>
      </c>
      <c r="N19" s="19">
        <v>0.84</v>
      </c>
    </row>
    <row r="20" spans="1:14" ht="34.5" customHeight="1">
      <c r="A20" s="27">
        <v>82</v>
      </c>
      <c r="B20" s="44" t="s">
        <v>35</v>
      </c>
      <c r="C20" s="27" t="s">
        <v>36</v>
      </c>
      <c r="D20" s="45">
        <v>2.15</v>
      </c>
      <c r="E20" s="45">
        <v>2.27</v>
      </c>
      <c r="F20" s="45">
        <v>13.71</v>
      </c>
      <c r="G20" s="45">
        <v>83.8</v>
      </c>
      <c r="H20" s="45"/>
      <c r="I20" s="45">
        <v>0.09</v>
      </c>
      <c r="J20" s="45">
        <v>0.05</v>
      </c>
      <c r="K20" s="45">
        <v>6.6</v>
      </c>
      <c r="L20" s="45">
        <v>19.68</v>
      </c>
      <c r="M20" s="45">
        <v>0.86</v>
      </c>
      <c r="N20" s="19">
        <v>5.25</v>
      </c>
    </row>
    <row r="21" spans="1:14" ht="21.75" customHeight="1">
      <c r="A21" s="27">
        <v>304</v>
      </c>
      <c r="B21" s="27" t="s">
        <v>37</v>
      </c>
      <c r="C21" s="27">
        <v>160</v>
      </c>
      <c r="D21" s="27">
        <v>15.12</v>
      </c>
      <c r="E21" s="27">
        <v>12.76</v>
      </c>
      <c r="F21" s="35">
        <v>26.76</v>
      </c>
      <c r="G21" s="27">
        <v>282</v>
      </c>
      <c r="H21" s="27"/>
      <c r="I21" s="36">
        <v>0.04</v>
      </c>
      <c r="J21" s="27">
        <v>0.09</v>
      </c>
      <c r="K21" s="27">
        <v>0.41</v>
      </c>
      <c r="L21" s="27">
        <v>33.7</v>
      </c>
      <c r="M21" s="27">
        <v>1.57</v>
      </c>
      <c r="N21" s="19">
        <v>1.62</v>
      </c>
    </row>
    <row r="22" spans="1:14" ht="24.75" customHeight="1">
      <c r="A22" s="27">
        <v>375</v>
      </c>
      <c r="B22" s="27" t="s">
        <v>38</v>
      </c>
      <c r="C22" s="27">
        <v>180</v>
      </c>
      <c r="D22" s="27">
        <v>0.27</v>
      </c>
      <c r="E22" s="27">
        <v>0.108</v>
      </c>
      <c r="F22" s="35">
        <v>19.94</v>
      </c>
      <c r="G22" s="46">
        <v>81.72</v>
      </c>
      <c r="H22" s="46"/>
      <c r="I22" s="36">
        <v>0.007200000000000001</v>
      </c>
      <c r="J22" s="27">
        <v>0.009000000000000001</v>
      </c>
      <c r="K22" s="27">
        <v>23.22</v>
      </c>
      <c r="L22" s="27">
        <v>17.26</v>
      </c>
      <c r="M22" s="27">
        <v>0.41</v>
      </c>
      <c r="N22" s="47">
        <v>2.15</v>
      </c>
    </row>
    <row r="23" spans="1:14" ht="21.75" customHeight="1">
      <c r="A23" s="27" t="s">
        <v>28</v>
      </c>
      <c r="B23" s="27" t="s">
        <v>39</v>
      </c>
      <c r="C23" s="27">
        <v>20</v>
      </c>
      <c r="D23" s="27">
        <v>1.34</v>
      </c>
      <c r="E23" s="27">
        <v>0.2</v>
      </c>
      <c r="F23" s="35">
        <v>9.06</v>
      </c>
      <c r="G23" s="27">
        <v>43.4</v>
      </c>
      <c r="H23" s="27"/>
      <c r="I23" s="36">
        <v>0.022</v>
      </c>
      <c r="J23" s="27">
        <v>0.006</v>
      </c>
      <c r="K23" s="27">
        <v>0</v>
      </c>
      <c r="L23" s="27">
        <v>4</v>
      </c>
      <c r="M23" s="27">
        <v>0.22</v>
      </c>
      <c r="N23" s="47"/>
    </row>
    <row r="24" spans="1:14" ht="20.25" customHeight="1">
      <c r="A24" s="27" t="s">
        <v>28</v>
      </c>
      <c r="B24" s="27" t="s">
        <v>40</v>
      </c>
      <c r="C24" s="27">
        <v>50</v>
      </c>
      <c r="D24" s="27">
        <v>3.85</v>
      </c>
      <c r="E24" s="27">
        <v>0.7</v>
      </c>
      <c r="F24" s="35">
        <v>18.85</v>
      </c>
      <c r="G24" s="27">
        <v>100.5</v>
      </c>
      <c r="H24" s="27"/>
      <c r="I24" s="36">
        <v>0.1</v>
      </c>
      <c r="J24" s="27">
        <v>0.045</v>
      </c>
      <c r="K24" s="27">
        <v>0</v>
      </c>
      <c r="L24" s="27">
        <v>16.5</v>
      </c>
      <c r="M24" s="27">
        <v>2.25</v>
      </c>
      <c r="N24" s="19">
        <v>1.07</v>
      </c>
    </row>
    <row r="25" spans="1:14" ht="18.75" customHeight="1">
      <c r="A25" s="27"/>
      <c r="B25" s="23" t="s">
        <v>30</v>
      </c>
      <c r="C25" s="23">
        <v>610</v>
      </c>
      <c r="D25" s="23">
        <f>D19+D20+D21+D22+D23+D24</f>
        <v>23.15</v>
      </c>
      <c r="E25" s="23">
        <f>E19+E20+E21+E22+E23+E24</f>
        <v>17.558</v>
      </c>
      <c r="F25" s="23">
        <f>F19+F20+F21+F22+F23+F24</f>
        <v>91.02000000000001</v>
      </c>
      <c r="G25" s="23">
        <f>G19+G20+G21+G22+G23+G24</f>
        <v>617.64</v>
      </c>
      <c r="H25" s="23"/>
      <c r="I25" s="23">
        <f>I19+I20+I21+I22+I23+I24</f>
        <v>0.2672</v>
      </c>
      <c r="J25" s="23">
        <f>J19+J20+J21+J22+J23+J24</f>
        <v>0.21100000000000002</v>
      </c>
      <c r="K25" s="23">
        <f>K19+K20+K21+K22+K23+K24</f>
        <v>39.959999999999994</v>
      </c>
      <c r="L25" s="23">
        <f>L19+L20+L21+L22+L23+L24</f>
        <v>102.35000000000001</v>
      </c>
      <c r="M25" s="23">
        <f>M19+M20+M21+M22+M23+M24</f>
        <v>5.460000000000001</v>
      </c>
      <c r="N25" s="39">
        <v>18.72</v>
      </c>
    </row>
    <row r="26" spans="1:14" ht="18.75" customHeight="1">
      <c r="A26" s="27"/>
      <c r="B26" s="23" t="s">
        <v>41</v>
      </c>
      <c r="C26" s="27"/>
      <c r="D26" s="23"/>
      <c r="E26" s="23"/>
      <c r="F26" s="40"/>
      <c r="G26" s="18"/>
      <c r="H26" s="18"/>
      <c r="I26" s="41"/>
      <c r="J26" s="23"/>
      <c r="K26" s="23"/>
      <c r="L26" s="23"/>
      <c r="M26" s="23"/>
      <c r="N26" s="22"/>
    </row>
    <row r="27" spans="1:14" ht="22.5" customHeight="1">
      <c r="A27" s="27">
        <v>460</v>
      </c>
      <c r="B27" s="27" t="s">
        <v>42</v>
      </c>
      <c r="C27" s="27">
        <v>50</v>
      </c>
      <c r="D27" s="27">
        <v>3.54</v>
      </c>
      <c r="E27" s="27">
        <v>6.57</v>
      </c>
      <c r="F27" s="35">
        <v>27.87</v>
      </c>
      <c r="G27" s="46">
        <v>185</v>
      </c>
      <c r="H27" s="46"/>
      <c r="I27" s="36">
        <v>0.06</v>
      </c>
      <c r="J27" s="27">
        <v>0.05</v>
      </c>
      <c r="K27" s="27"/>
      <c r="L27" s="27">
        <v>9.7</v>
      </c>
      <c r="M27" s="27"/>
      <c r="N27" s="19">
        <v>11.75</v>
      </c>
    </row>
    <row r="28" spans="1:14" ht="24" customHeight="1">
      <c r="A28" s="27">
        <v>591</v>
      </c>
      <c r="B28" s="27" t="s">
        <v>43</v>
      </c>
      <c r="C28" s="27">
        <v>200</v>
      </c>
      <c r="D28" s="27">
        <v>0.22</v>
      </c>
      <c r="E28" s="27">
        <v>0.011</v>
      </c>
      <c r="F28" s="35">
        <v>35.26</v>
      </c>
      <c r="G28" s="43">
        <v>141</v>
      </c>
      <c r="H28" s="43"/>
      <c r="I28" s="36">
        <v>0.001</v>
      </c>
      <c r="J28" s="27">
        <v>0.003</v>
      </c>
      <c r="K28" s="27">
        <v>0.14400000000000002</v>
      </c>
      <c r="L28" s="27">
        <v>12.05</v>
      </c>
      <c r="M28" s="27">
        <v>0.67</v>
      </c>
      <c r="N28" s="19">
        <v>0.7</v>
      </c>
    </row>
    <row r="29" spans="1:14" ht="22.5" customHeight="1">
      <c r="A29" s="27"/>
      <c r="B29" s="23" t="s">
        <v>30</v>
      </c>
      <c r="C29" s="27">
        <v>250</v>
      </c>
      <c r="D29" s="23">
        <f>D27+D28</f>
        <v>3.7600000000000002</v>
      </c>
      <c r="E29" s="23">
        <f>E27+E28</f>
        <v>6.581</v>
      </c>
      <c r="F29" s="23">
        <f>F27+F28</f>
        <v>63.129999999999995</v>
      </c>
      <c r="G29" s="23">
        <f>G27+G28</f>
        <v>326</v>
      </c>
      <c r="H29" s="23">
        <f>H27+H28</f>
        <v>0</v>
      </c>
      <c r="I29" s="23">
        <f>I27+I28</f>
        <v>0.061</v>
      </c>
      <c r="J29" s="23">
        <f>J27+J28</f>
        <v>0.053000000000000005</v>
      </c>
      <c r="K29" s="23">
        <f>K27+K28</f>
        <v>0.14400000000000002</v>
      </c>
      <c r="L29" s="23">
        <f>L27+L28</f>
        <v>21.75</v>
      </c>
      <c r="M29" s="23">
        <f>M27+M28</f>
        <v>0.67</v>
      </c>
      <c r="N29" s="39">
        <v>13.72</v>
      </c>
    </row>
    <row r="30" spans="1:14" ht="18.75" customHeight="1">
      <c r="A30" s="27"/>
      <c r="B30" s="23" t="s">
        <v>44</v>
      </c>
      <c r="C30" s="27"/>
      <c r="D30" s="23"/>
      <c r="E30" s="23"/>
      <c r="F30" s="40"/>
      <c r="G30" s="18"/>
      <c r="H30" s="18"/>
      <c r="I30" s="41"/>
      <c r="J30" s="23"/>
      <c r="K30" s="23"/>
      <c r="L30" s="23"/>
      <c r="M30" s="23"/>
      <c r="N30" s="39"/>
    </row>
    <row r="31" spans="1:14" ht="22.5" customHeight="1">
      <c r="A31" s="27">
        <v>271</v>
      </c>
      <c r="B31" s="27" t="s">
        <v>45</v>
      </c>
      <c r="C31" s="27" t="s">
        <v>46</v>
      </c>
      <c r="D31" s="27">
        <v>5.49</v>
      </c>
      <c r="E31" s="27">
        <v>5.29</v>
      </c>
      <c r="F31" s="35">
        <v>2.29</v>
      </c>
      <c r="G31" s="43">
        <v>78.55</v>
      </c>
      <c r="H31" s="43"/>
      <c r="I31" s="36">
        <v>0.03</v>
      </c>
      <c r="J31" s="27">
        <v>0.046</v>
      </c>
      <c r="K31" s="27">
        <v>0.15</v>
      </c>
      <c r="L31" s="27">
        <v>20</v>
      </c>
      <c r="M31" s="27">
        <v>0.24</v>
      </c>
      <c r="N31" s="39"/>
    </row>
    <row r="32" spans="1:14" ht="24" customHeight="1">
      <c r="A32" s="27">
        <v>321</v>
      </c>
      <c r="B32" s="27" t="s">
        <v>47</v>
      </c>
      <c r="C32" s="27">
        <v>150</v>
      </c>
      <c r="D32" s="27">
        <v>3.06</v>
      </c>
      <c r="E32" s="27">
        <v>4.8</v>
      </c>
      <c r="F32" s="35">
        <v>21.79</v>
      </c>
      <c r="G32" s="43">
        <v>137.25</v>
      </c>
      <c r="H32" s="43"/>
      <c r="I32" s="36">
        <v>0.14</v>
      </c>
      <c r="J32" s="27">
        <v>0.11</v>
      </c>
      <c r="K32" s="27">
        <v>18.15</v>
      </c>
      <c r="L32" s="27">
        <v>36.98</v>
      </c>
      <c r="M32" s="27">
        <v>1</v>
      </c>
      <c r="N32" s="39"/>
    </row>
    <row r="33" spans="1:14" ht="24" customHeight="1">
      <c r="A33" s="27">
        <v>399</v>
      </c>
      <c r="B33" s="27" t="s">
        <v>48</v>
      </c>
      <c r="C33" s="27">
        <v>200</v>
      </c>
      <c r="D33" s="27">
        <v>1</v>
      </c>
      <c r="E33" s="27">
        <v>0</v>
      </c>
      <c r="F33" s="35">
        <v>20.2</v>
      </c>
      <c r="G33" s="43">
        <v>85.3</v>
      </c>
      <c r="H33" s="43"/>
      <c r="I33" s="36">
        <v>0.026000000000000002</v>
      </c>
      <c r="J33" s="27">
        <v>0.026000000000000002</v>
      </c>
      <c r="K33" s="27">
        <v>4</v>
      </c>
      <c r="L33" s="27">
        <v>14</v>
      </c>
      <c r="M33" s="27">
        <v>2.8</v>
      </c>
      <c r="N33" s="39"/>
    </row>
    <row r="34" spans="1:14" ht="24" customHeight="1">
      <c r="A34" s="27" t="s">
        <v>28</v>
      </c>
      <c r="B34" s="27" t="s">
        <v>39</v>
      </c>
      <c r="C34" s="27">
        <v>30</v>
      </c>
      <c r="D34" s="27">
        <v>2.01</v>
      </c>
      <c r="E34" s="27">
        <v>0.30000000000000004</v>
      </c>
      <c r="F34" s="35">
        <v>13.59</v>
      </c>
      <c r="G34" s="27">
        <v>65.1</v>
      </c>
      <c r="H34" s="27"/>
      <c r="I34" s="36">
        <v>0.033</v>
      </c>
      <c r="J34" s="27">
        <v>0.009000000000000001</v>
      </c>
      <c r="K34" s="27">
        <v>0</v>
      </c>
      <c r="L34" s="27">
        <v>6</v>
      </c>
      <c r="M34" s="27">
        <v>0.33</v>
      </c>
      <c r="N34" s="39"/>
    </row>
    <row r="35" spans="1:14" ht="25.5" customHeight="1">
      <c r="A35" s="27"/>
      <c r="B35" s="23" t="s">
        <v>49</v>
      </c>
      <c r="C35" s="23">
        <v>425</v>
      </c>
      <c r="D35" s="23">
        <f>D30+D31+D32+D33+D34</f>
        <v>11.56</v>
      </c>
      <c r="E35" s="23">
        <f>E30+E31+E32+E33+E34</f>
        <v>10.39</v>
      </c>
      <c r="F35" s="23">
        <f>F30+F31+F32+F33+F34</f>
        <v>57.870000000000005</v>
      </c>
      <c r="G35" s="23">
        <f>G30+G31+G32+G33+G34</f>
        <v>366.20000000000005</v>
      </c>
      <c r="H35" s="23"/>
      <c r="I35" s="23">
        <f>I30+I31+I32+I33+I34</f>
        <v>0.229</v>
      </c>
      <c r="J35" s="23">
        <f>J30+J31+J32+J33+J34</f>
        <v>0.191</v>
      </c>
      <c r="K35" s="23">
        <f>K30+K31+K32+K33+K34</f>
        <v>22.299999999999997</v>
      </c>
      <c r="L35" s="23">
        <f>L30+L31+L32+L33+L34</f>
        <v>76.97999999999999</v>
      </c>
      <c r="M35" s="23">
        <f>M30+M31+M32+M33+M34</f>
        <v>4.37</v>
      </c>
      <c r="N35" s="39"/>
    </row>
    <row r="36" spans="1:14" ht="24" customHeight="1">
      <c r="A36" s="27"/>
      <c r="B36" s="23" t="s">
        <v>50</v>
      </c>
      <c r="C36" s="23">
        <f>C17+C25+C29+C35</f>
        <v>1790</v>
      </c>
      <c r="D36" s="23">
        <f>D17+D25+D29+D35</f>
        <v>74.42</v>
      </c>
      <c r="E36" s="23">
        <f>E17+E25+E29+E35</f>
        <v>54.649</v>
      </c>
      <c r="F36" s="23">
        <f>F17+F25+F29+F35</f>
        <v>304.48</v>
      </c>
      <c r="G36" s="23">
        <f>G17+G25+G29+G35</f>
        <v>2005.64</v>
      </c>
      <c r="H36" s="23">
        <f>H17+H25+H29+H35</f>
        <v>0</v>
      </c>
      <c r="I36" s="23">
        <f>I17+I25+I29+I35</f>
        <v>0.8092</v>
      </c>
      <c r="J36" s="23">
        <f>J17+J25+J29+J35</f>
        <v>1.3070000000000002</v>
      </c>
      <c r="K36" s="23">
        <f>K17+K25+K29+K35</f>
        <v>64.35899999999998</v>
      </c>
      <c r="L36" s="23">
        <f>L17+L25+L29+L35</f>
        <v>727.37</v>
      </c>
      <c r="M36" s="23">
        <f>M17+M25+M29+M35</f>
        <v>12.715</v>
      </c>
      <c r="N36" s="39">
        <f>N14+N17+N25+N29</f>
        <v>47.269999999999996</v>
      </c>
    </row>
    <row r="37" spans="7:8" ht="18.75" customHeight="1">
      <c r="G37" s="9"/>
      <c r="H37" s="9"/>
    </row>
    <row r="38" spans="2:13" ht="18.75" customHeight="1">
      <c r="B38"/>
      <c r="C38"/>
      <c r="D38"/>
      <c r="E38"/>
      <c r="F38"/>
      <c r="G38"/>
      <c r="H38"/>
      <c r="I38"/>
      <c r="J38"/>
      <c r="K38"/>
      <c r="L38"/>
      <c r="M38"/>
    </row>
    <row r="39" spans="1:13" ht="18.7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8.7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8.75" customHeight="1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8.75" customHeight="1">
      <c r="A42"/>
      <c r="B42"/>
      <c r="C42"/>
      <c r="D42"/>
      <c r="E42"/>
      <c r="F42"/>
      <c r="G42"/>
      <c r="H42"/>
      <c r="I42"/>
      <c r="J42"/>
      <c r="K42"/>
      <c r="L42"/>
      <c r="M42"/>
    </row>
    <row r="43" ht="18.75" customHeight="1">
      <c r="A43"/>
    </row>
  </sheetData>
  <sheetProtection selectLockedCells="1" selectUnlockedCells="1"/>
  <mergeCells count="35">
    <mergeCell ref="A7:A8"/>
    <mergeCell ref="B7:B8"/>
    <mergeCell ref="C7:C8"/>
    <mergeCell ref="D7:F7"/>
    <mergeCell ref="G7:H8"/>
    <mergeCell ref="I7:K7"/>
    <mergeCell ref="L7:M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</mergeCells>
  <printOptions/>
  <pageMargins left="0.6694444444444444" right="0.5513888888888889" top="0.7479166666666667" bottom="0.39375" header="0.5118055555555555" footer="0.5118055555555555"/>
  <pageSetup horizontalDpi="300" verticalDpi="300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0"/>
  <sheetViews>
    <sheetView view="pageBreakPreview" zoomScale="66" zoomScaleNormal="55" zoomScaleSheetLayoutView="66" workbookViewId="0" topLeftCell="A1">
      <selection activeCell="F6" sqref="F6"/>
    </sheetView>
  </sheetViews>
  <sheetFormatPr defaultColWidth="9.140625" defaultRowHeight="15" customHeight="1"/>
  <cols>
    <col min="1" max="1" width="10.7109375" style="1" customWidth="1"/>
    <col min="2" max="2" width="47.421875" style="1" customWidth="1"/>
    <col min="3" max="3" width="22.57421875" style="1" customWidth="1"/>
    <col min="4" max="4" width="14.8515625" style="1" customWidth="1"/>
    <col min="5" max="6" width="15.00390625" style="1" customWidth="1"/>
    <col min="7" max="7" width="9.421875" style="1" customWidth="1"/>
    <col min="8" max="8" width="13.8515625" style="1" customWidth="1"/>
    <col min="9" max="9" width="15.00390625" style="1" customWidth="1"/>
    <col min="10" max="11" width="15.28125" style="1" customWidth="1"/>
    <col min="12" max="12" width="19.57421875" style="1" customWidth="1"/>
    <col min="13" max="13" width="20.7109375" style="1" customWidth="1"/>
    <col min="14" max="14" width="3.57421875" style="0" customWidth="1"/>
    <col min="15" max="254" width="9.421875" style="1" customWidth="1"/>
    <col min="255" max="16384" width="9.421875" style="0" customWidth="1"/>
  </cols>
  <sheetData>
    <row r="1" spans="4:8" ht="15" customHeight="1">
      <c r="D1" s="48"/>
      <c r="E1" s="48"/>
      <c r="F1" s="48"/>
      <c r="G1" s="48"/>
      <c r="H1" s="48"/>
    </row>
    <row r="2" spans="1:11" ht="30.75" customHeight="1">
      <c r="A2" s="2"/>
      <c r="B2" s="2" t="s">
        <v>0</v>
      </c>
      <c r="C2" s="2"/>
      <c r="D2" s="49" t="s">
        <v>51</v>
      </c>
      <c r="E2" s="49"/>
      <c r="F2" s="49"/>
      <c r="G2" s="49"/>
      <c r="H2" s="49"/>
      <c r="I2" s="4"/>
      <c r="J2" s="4"/>
      <c r="K2" s="4"/>
    </row>
    <row r="3" spans="1:11" ht="15" customHeight="1">
      <c r="A3" s="2"/>
      <c r="B3" s="2"/>
      <c r="C3" s="2"/>
      <c r="D3" s="2"/>
      <c r="E3" s="2" t="s">
        <v>52</v>
      </c>
      <c r="F3" s="5"/>
      <c r="G3" s="5"/>
      <c r="H3" s="5"/>
      <c r="I3" s="2"/>
      <c r="J3" s="2"/>
      <c r="K3" s="2"/>
    </row>
    <row r="4" spans="1:13" ht="15" customHeight="1">
      <c r="A4" s="50" t="s">
        <v>3</v>
      </c>
      <c r="B4" s="50"/>
      <c r="C4" s="7"/>
      <c r="D4" s="7"/>
      <c r="E4" s="7"/>
      <c r="F4" s="7"/>
      <c r="G4" s="7"/>
      <c r="H4" s="7"/>
      <c r="I4" s="7"/>
      <c r="J4" s="7"/>
      <c r="K4" s="7"/>
      <c r="L4" s="9"/>
      <c r="M4" s="9"/>
    </row>
    <row r="5" spans="1:13" ht="15" customHeight="1">
      <c r="A5" s="50" t="s">
        <v>53</v>
      </c>
      <c r="B5" s="50"/>
      <c r="C5" s="7"/>
      <c r="D5" s="7"/>
      <c r="E5" s="7"/>
      <c r="F5" s="7"/>
      <c r="G5" s="7"/>
      <c r="H5" s="7"/>
      <c r="I5" s="7"/>
      <c r="J5" s="7"/>
      <c r="K5" s="7"/>
      <c r="L5" s="9"/>
      <c r="M5" s="9"/>
    </row>
    <row r="6" spans="1:13" ht="15" customHeight="1">
      <c r="A6" s="50"/>
      <c r="B6" s="50"/>
      <c r="C6" s="7"/>
      <c r="D6" s="12" t="s">
        <v>54</v>
      </c>
      <c r="E6" s="12"/>
      <c r="F6" s="12"/>
      <c r="G6" s="6"/>
      <c r="H6" s="7"/>
      <c r="I6" s="7"/>
      <c r="J6"/>
      <c r="K6"/>
      <c r="L6"/>
      <c r="M6" s="51"/>
    </row>
    <row r="7" spans="1:13" ht="24" customHeight="1">
      <c r="A7" s="14" t="s">
        <v>6</v>
      </c>
      <c r="B7" s="15" t="s">
        <v>7</v>
      </c>
      <c r="C7" s="14" t="s">
        <v>8</v>
      </c>
      <c r="D7" s="16" t="s">
        <v>9</v>
      </c>
      <c r="E7" s="16"/>
      <c r="F7" s="16"/>
      <c r="G7" s="17" t="s">
        <v>10</v>
      </c>
      <c r="H7" s="17"/>
      <c r="I7" s="18" t="s">
        <v>11</v>
      </c>
      <c r="J7" s="18"/>
      <c r="K7" s="18"/>
      <c r="L7" s="14" t="s">
        <v>12</v>
      </c>
      <c r="M7" s="14"/>
    </row>
    <row r="8" spans="1:13" ht="30.75" customHeight="1">
      <c r="A8" s="14"/>
      <c r="B8" s="14"/>
      <c r="C8" s="14"/>
      <c r="D8" s="20" t="s">
        <v>14</v>
      </c>
      <c r="E8" s="21" t="s">
        <v>15</v>
      </c>
      <c r="F8" s="21" t="s">
        <v>16</v>
      </c>
      <c r="G8" s="17"/>
      <c r="H8" s="17"/>
      <c r="I8" s="21" t="s">
        <v>17</v>
      </c>
      <c r="J8" s="21" t="s">
        <v>18</v>
      </c>
      <c r="K8" s="21" t="s">
        <v>19</v>
      </c>
      <c r="L8" s="21" t="s">
        <v>20</v>
      </c>
      <c r="M8" s="21" t="s">
        <v>21</v>
      </c>
    </row>
    <row r="9" spans="1:13" ht="21" customHeight="1">
      <c r="A9" s="23">
        <v>1</v>
      </c>
      <c r="B9" s="23">
        <v>2</v>
      </c>
      <c r="C9" s="23">
        <v>3</v>
      </c>
      <c r="D9" s="23">
        <v>4</v>
      </c>
      <c r="E9" s="24">
        <v>5</v>
      </c>
      <c r="F9" s="25">
        <v>6</v>
      </c>
      <c r="G9" s="23">
        <v>7</v>
      </c>
      <c r="H9" s="23"/>
      <c r="I9" s="52">
        <v>8</v>
      </c>
      <c r="J9" s="24">
        <v>9</v>
      </c>
      <c r="K9" s="24">
        <v>10</v>
      </c>
      <c r="L9" s="24">
        <v>12</v>
      </c>
      <c r="M9" s="24">
        <v>15</v>
      </c>
    </row>
    <row r="10" spans="1:13" ht="21" customHeight="1">
      <c r="A10" s="53"/>
      <c r="B10" s="54" t="s">
        <v>22</v>
      </c>
      <c r="C10" s="53"/>
      <c r="D10" s="53"/>
      <c r="E10" s="55"/>
      <c r="F10" s="56"/>
      <c r="G10" s="53"/>
      <c r="H10" s="53"/>
      <c r="I10" s="57"/>
      <c r="J10" s="55"/>
      <c r="K10" s="55"/>
      <c r="L10" s="55"/>
      <c r="M10" s="55"/>
    </row>
    <row r="11" spans="1:13" ht="22.5" customHeight="1">
      <c r="A11" s="27">
        <v>3</v>
      </c>
      <c r="B11" s="27" t="s">
        <v>55</v>
      </c>
      <c r="C11" s="28" t="s">
        <v>56</v>
      </c>
      <c r="D11" s="27">
        <v>7.95</v>
      </c>
      <c r="E11" s="29">
        <v>8.26</v>
      </c>
      <c r="F11" s="30">
        <v>35.35</v>
      </c>
      <c r="G11" s="31">
        <v>252.95</v>
      </c>
      <c r="H11" s="31"/>
      <c r="I11" s="32">
        <v>0.04</v>
      </c>
      <c r="J11" s="33">
        <v>0.06</v>
      </c>
      <c r="K11" s="29">
        <v>0.105</v>
      </c>
      <c r="L11" s="29">
        <v>138.9</v>
      </c>
      <c r="M11" s="29">
        <v>0.52</v>
      </c>
    </row>
    <row r="12" spans="1:13" ht="24.75" customHeight="1">
      <c r="A12" s="27">
        <v>168</v>
      </c>
      <c r="B12" s="27" t="s">
        <v>57</v>
      </c>
      <c r="C12" s="27" t="s">
        <v>58</v>
      </c>
      <c r="D12" s="27">
        <v>4.52</v>
      </c>
      <c r="E12" s="27">
        <v>4.07</v>
      </c>
      <c r="F12" s="35">
        <v>30.57</v>
      </c>
      <c r="G12" s="27">
        <v>177</v>
      </c>
      <c r="H12" s="27"/>
      <c r="I12" s="36">
        <v>0.04</v>
      </c>
      <c r="J12" s="27">
        <v>0.02</v>
      </c>
      <c r="K12" s="27">
        <v>0</v>
      </c>
      <c r="L12" s="27">
        <v>10.6</v>
      </c>
      <c r="M12" s="27">
        <v>0.45</v>
      </c>
    </row>
    <row r="13" spans="1:253" ht="21.75" customHeight="1">
      <c r="A13" s="27" t="s">
        <v>28</v>
      </c>
      <c r="B13" s="27" t="s">
        <v>29</v>
      </c>
      <c r="C13" s="27">
        <v>180</v>
      </c>
      <c r="D13" s="27">
        <v>2.67</v>
      </c>
      <c r="E13" s="27">
        <v>2.34</v>
      </c>
      <c r="F13" s="35">
        <v>14.31</v>
      </c>
      <c r="G13" s="37">
        <v>89</v>
      </c>
      <c r="H13" s="37"/>
      <c r="I13" s="27">
        <v>0.04</v>
      </c>
      <c r="J13" s="27">
        <v>0.14</v>
      </c>
      <c r="K13" s="38">
        <v>1.2</v>
      </c>
      <c r="L13" s="27">
        <v>113.9</v>
      </c>
      <c r="M13" s="27">
        <v>0.37</v>
      </c>
      <c r="IQ13"/>
      <c r="IR13"/>
      <c r="IS13"/>
    </row>
    <row r="14" spans="1:13" ht="24.75" customHeight="1">
      <c r="A14" s="27"/>
      <c r="B14" s="23" t="s">
        <v>30</v>
      </c>
      <c r="C14" s="27">
        <v>430</v>
      </c>
      <c r="D14" s="23">
        <f>D11+D12+D13</f>
        <v>15.139999999999999</v>
      </c>
      <c r="E14" s="23">
        <f>E11+E12+E13</f>
        <v>14.67</v>
      </c>
      <c r="F14" s="23">
        <f>F11+F12+F13</f>
        <v>80.23</v>
      </c>
      <c r="G14" s="23">
        <f>G11+G12+G13</f>
        <v>518.95</v>
      </c>
      <c r="H14" s="23"/>
      <c r="I14" s="23">
        <f>I11+I12+I13</f>
        <v>0.12</v>
      </c>
      <c r="J14" s="23">
        <f>J11+J12+J13</f>
        <v>0.22000000000000003</v>
      </c>
      <c r="K14" s="23">
        <f>K11+K12+K13</f>
        <v>1.305</v>
      </c>
      <c r="L14" s="23">
        <f>L11+L12+L13</f>
        <v>263.4</v>
      </c>
      <c r="M14" s="23">
        <f>M11+M12+M13</f>
        <v>1.3399999999999999</v>
      </c>
    </row>
    <row r="15" spans="1:13" ht="22.5" customHeight="1">
      <c r="A15" s="27"/>
      <c r="B15" s="23" t="s">
        <v>59</v>
      </c>
      <c r="C15" s="27"/>
      <c r="D15" s="23"/>
      <c r="E15" s="23"/>
      <c r="F15" s="40"/>
      <c r="G15" s="18"/>
      <c r="H15" s="18"/>
      <c r="I15" s="41"/>
      <c r="J15" s="23"/>
      <c r="K15" s="23"/>
      <c r="L15" s="23"/>
      <c r="M15" s="23"/>
    </row>
    <row r="16" spans="1:14" ht="21.75" customHeight="1">
      <c r="A16" s="27">
        <v>401</v>
      </c>
      <c r="B16" s="35" t="s">
        <v>60</v>
      </c>
      <c r="C16" s="27">
        <v>150</v>
      </c>
      <c r="D16" s="27">
        <v>4.3</v>
      </c>
      <c r="E16" s="27">
        <v>3.93</v>
      </c>
      <c r="F16" s="27">
        <v>7.55</v>
      </c>
      <c r="G16" s="27">
        <v>73.3</v>
      </c>
      <c r="H16" s="27"/>
      <c r="I16" s="27">
        <v>0.06</v>
      </c>
      <c r="J16" s="27"/>
      <c r="K16" s="27">
        <v>1.63</v>
      </c>
      <c r="L16" s="27">
        <v>185.6</v>
      </c>
      <c r="M16" s="27">
        <v>0.15</v>
      </c>
      <c r="N16" s="58"/>
    </row>
    <row r="17" spans="1:13" ht="22.5" customHeight="1">
      <c r="A17" s="27"/>
      <c r="B17" s="23" t="s">
        <v>30</v>
      </c>
      <c r="C17" s="23">
        <f>C14+C16</f>
        <v>580</v>
      </c>
      <c r="D17" s="23">
        <f>D14+D16</f>
        <v>19.439999999999998</v>
      </c>
      <c r="E17" s="23">
        <f>E14+E16</f>
        <v>18.6</v>
      </c>
      <c r="F17" s="23">
        <f>F14+F16</f>
        <v>87.78</v>
      </c>
      <c r="G17" s="23">
        <f>G14+G16</f>
        <v>592.25</v>
      </c>
      <c r="H17" s="23">
        <f>H14+H16</f>
        <v>0</v>
      </c>
      <c r="I17" s="23">
        <f>I14+I16</f>
        <v>0.18</v>
      </c>
      <c r="J17" s="23">
        <f>J14+J16</f>
        <v>0.22000000000000003</v>
      </c>
      <c r="K17" s="23">
        <f>K14+K16</f>
        <v>2.9349999999999996</v>
      </c>
      <c r="L17" s="23">
        <f>L14+L16</f>
        <v>449</v>
      </c>
      <c r="M17" s="23">
        <f>M14+M16</f>
        <v>1.4899999999999998</v>
      </c>
    </row>
    <row r="18" spans="1:13" ht="24.75" customHeight="1">
      <c r="A18" s="27"/>
      <c r="B18" s="23" t="s">
        <v>33</v>
      </c>
      <c r="C18" s="27"/>
      <c r="D18" s="27"/>
      <c r="E18" s="27"/>
      <c r="F18" s="35"/>
      <c r="G18" s="27"/>
      <c r="H18" s="27"/>
      <c r="I18" s="36"/>
      <c r="J18" s="27"/>
      <c r="K18" s="27"/>
      <c r="L18" s="27"/>
      <c r="M18" s="27"/>
    </row>
    <row r="19" spans="1:13" ht="21.75" customHeight="1">
      <c r="A19" s="27">
        <v>471</v>
      </c>
      <c r="B19" s="27" t="s">
        <v>61</v>
      </c>
      <c r="C19" s="27">
        <v>30</v>
      </c>
      <c r="D19" s="27">
        <v>0.51</v>
      </c>
      <c r="E19" s="27">
        <v>0.06</v>
      </c>
      <c r="F19" s="35">
        <v>3</v>
      </c>
      <c r="G19" s="37">
        <v>13.2</v>
      </c>
      <c r="H19" s="37"/>
      <c r="I19" s="27">
        <v>0.008</v>
      </c>
      <c r="J19" s="27">
        <v>0.012</v>
      </c>
      <c r="K19" s="27">
        <v>1.08</v>
      </c>
      <c r="L19" s="27">
        <v>4.8</v>
      </c>
      <c r="M19" s="27">
        <v>0.24</v>
      </c>
    </row>
    <row r="20" spans="1:13" ht="39.75" customHeight="1">
      <c r="A20" s="27">
        <v>76</v>
      </c>
      <c r="B20" s="59" t="s">
        <v>62</v>
      </c>
      <c r="C20" s="28" t="s">
        <v>63</v>
      </c>
      <c r="D20" s="27">
        <v>6.02</v>
      </c>
      <c r="E20" s="27">
        <v>4.66</v>
      </c>
      <c r="F20" s="35">
        <v>13.53</v>
      </c>
      <c r="G20" s="27">
        <v>126.95</v>
      </c>
      <c r="H20" s="27"/>
      <c r="I20" s="36">
        <v>0.1</v>
      </c>
      <c r="J20" s="27">
        <v>0.083</v>
      </c>
      <c r="K20" s="27">
        <v>6.13</v>
      </c>
      <c r="L20" s="27">
        <v>27.49</v>
      </c>
      <c r="M20" s="27">
        <v>1.29</v>
      </c>
    </row>
    <row r="21" spans="1:13" ht="29.25" customHeight="1">
      <c r="A21" s="27">
        <v>282</v>
      </c>
      <c r="B21" s="59" t="s">
        <v>64</v>
      </c>
      <c r="C21" s="27">
        <v>80</v>
      </c>
      <c r="D21" s="27">
        <v>11.92</v>
      </c>
      <c r="E21" s="27">
        <v>8.08</v>
      </c>
      <c r="F21" s="35">
        <v>11.64</v>
      </c>
      <c r="G21" s="27">
        <v>173</v>
      </c>
      <c r="H21" s="27"/>
      <c r="I21" s="36">
        <v>0.07</v>
      </c>
      <c r="J21" s="27">
        <v>0.13</v>
      </c>
      <c r="K21" s="27"/>
      <c r="L21" s="27">
        <v>14</v>
      </c>
      <c r="M21" s="27">
        <v>1.18</v>
      </c>
    </row>
    <row r="22" spans="1:13" ht="25.5" customHeight="1">
      <c r="A22" s="27">
        <v>209</v>
      </c>
      <c r="B22" s="27" t="s">
        <v>65</v>
      </c>
      <c r="C22" s="27">
        <v>150</v>
      </c>
      <c r="D22" s="27">
        <v>3.1</v>
      </c>
      <c r="E22" s="27">
        <v>4.85</v>
      </c>
      <c r="F22" s="35">
        <v>14.14</v>
      </c>
      <c r="G22" s="27">
        <v>112.65</v>
      </c>
      <c r="H22" s="27"/>
      <c r="I22" s="36">
        <v>0.04</v>
      </c>
      <c r="J22" s="27">
        <v>0.05</v>
      </c>
      <c r="K22" s="27">
        <v>25.74</v>
      </c>
      <c r="L22" s="27">
        <v>83.17</v>
      </c>
      <c r="M22" s="27">
        <v>1.21</v>
      </c>
    </row>
    <row r="23" spans="1:13" ht="30.75" customHeight="1">
      <c r="A23" s="27">
        <v>372</v>
      </c>
      <c r="B23" s="27" t="s">
        <v>66</v>
      </c>
      <c r="C23" s="27">
        <v>180</v>
      </c>
      <c r="D23" s="27">
        <v>0.14</v>
      </c>
      <c r="E23" s="27">
        <v>0.14</v>
      </c>
      <c r="F23" s="35">
        <v>21.49</v>
      </c>
      <c r="G23" s="37">
        <v>87.84</v>
      </c>
      <c r="H23" s="37"/>
      <c r="I23" s="27">
        <v>0.01</v>
      </c>
      <c r="J23" s="27">
        <v>0.01</v>
      </c>
      <c r="K23" s="27">
        <v>1.55</v>
      </c>
      <c r="L23" s="27">
        <v>13.03</v>
      </c>
      <c r="M23" s="27">
        <v>0.85</v>
      </c>
    </row>
    <row r="24" spans="1:13" ht="24" customHeight="1">
      <c r="A24" s="27" t="s">
        <v>28</v>
      </c>
      <c r="B24" s="27" t="s">
        <v>39</v>
      </c>
      <c r="C24" s="27">
        <v>20</v>
      </c>
      <c r="D24" s="27">
        <v>1.34</v>
      </c>
      <c r="E24" s="27">
        <v>0.2</v>
      </c>
      <c r="F24" s="35">
        <v>9.06</v>
      </c>
      <c r="G24" s="27">
        <v>43.4</v>
      </c>
      <c r="H24" s="27"/>
      <c r="I24" s="36">
        <v>0.022</v>
      </c>
      <c r="J24" s="27">
        <v>0.006</v>
      </c>
      <c r="K24" s="27">
        <v>0</v>
      </c>
      <c r="L24" s="27">
        <v>4</v>
      </c>
      <c r="M24" s="27">
        <v>0.22</v>
      </c>
    </row>
    <row r="25" spans="1:13" ht="24" customHeight="1">
      <c r="A25" s="27" t="s">
        <v>28</v>
      </c>
      <c r="B25" s="27" t="s">
        <v>40</v>
      </c>
      <c r="C25" s="27">
        <v>50</v>
      </c>
      <c r="D25" s="27">
        <v>3.85</v>
      </c>
      <c r="E25" s="27">
        <v>0.7</v>
      </c>
      <c r="F25" s="35">
        <v>18.85</v>
      </c>
      <c r="G25" s="27">
        <v>100.5</v>
      </c>
      <c r="H25" s="27"/>
      <c r="I25" s="36">
        <v>0.1</v>
      </c>
      <c r="J25" s="27">
        <v>0.045</v>
      </c>
      <c r="K25" s="27">
        <v>0</v>
      </c>
      <c r="L25" s="27">
        <v>16.5</v>
      </c>
      <c r="M25" s="27">
        <v>2.25</v>
      </c>
    </row>
    <row r="26" spans="1:13" ht="21.75" customHeight="1">
      <c r="A26" s="27"/>
      <c r="B26" s="23" t="s">
        <v>30</v>
      </c>
      <c r="C26" s="23">
        <v>725</v>
      </c>
      <c r="D26" s="60">
        <f>D19+D20+D21+D22+D23+D24+D25</f>
        <v>26.880000000000003</v>
      </c>
      <c r="E26" s="60">
        <f>E19+E20+E21+E22+E23+E24+E25</f>
        <v>18.689999999999998</v>
      </c>
      <c r="F26" s="60">
        <f>F19+F20+F21+F22+F23+F24+F25</f>
        <v>91.71000000000001</v>
      </c>
      <c r="G26" s="60">
        <f>G19+G20+G21+G22+G23+G24+G25</f>
        <v>657.54</v>
      </c>
      <c r="H26" s="60">
        <f>H19+H20+H21+H22+H23+H24+H25</f>
        <v>0</v>
      </c>
      <c r="I26" s="60">
        <f>I19+I20+I21+I22+I23+I24+I25</f>
        <v>0.3500000000000001</v>
      </c>
      <c r="J26" s="60">
        <f>J19+J20+J21+J22+J23+J24+J25</f>
        <v>0.336</v>
      </c>
      <c r="K26" s="60">
        <f>K19+K20+K21+K22+K23+K24+K25</f>
        <v>34.49999999999999</v>
      </c>
      <c r="L26" s="60">
        <f>L19+L20+L21+L22+L23+L24+L25</f>
        <v>162.99</v>
      </c>
      <c r="M26" s="60">
        <f>M19+M20+M21+M22+M23+M24+M25</f>
        <v>7.239999999999999</v>
      </c>
    </row>
    <row r="27" spans="1:13" ht="25.5" customHeight="1">
      <c r="A27" s="27"/>
      <c r="B27" s="23" t="s">
        <v>41</v>
      </c>
      <c r="C27" s="27"/>
      <c r="D27" s="27"/>
      <c r="E27" s="27"/>
      <c r="F27" s="35"/>
      <c r="G27" s="27"/>
      <c r="H27" s="27"/>
      <c r="I27" s="36"/>
      <c r="J27" s="27"/>
      <c r="K27" s="27"/>
      <c r="L27" s="27"/>
      <c r="M27" s="27"/>
    </row>
    <row r="28" spans="1:13" ht="22.5" customHeight="1">
      <c r="A28" s="27" t="s">
        <v>28</v>
      </c>
      <c r="B28" s="27" t="s">
        <v>67</v>
      </c>
      <c r="C28" s="61">
        <v>50</v>
      </c>
      <c r="D28" s="27">
        <v>3.78</v>
      </c>
      <c r="E28" s="27">
        <v>0.72</v>
      </c>
      <c r="F28" s="35">
        <v>25.02</v>
      </c>
      <c r="G28" s="27">
        <v>275.93</v>
      </c>
      <c r="H28" s="27"/>
      <c r="I28" s="36">
        <v>0.08</v>
      </c>
      <c r="J28" s="27">
        <v>0.06</v>
      </c>
      <c r="K28" s="27">
        <v>0</v>
      </c>
      <c r="L28" s="27">
        <v>27.5</v>
      </c>
      <c r="M28" s="27">
        <v>1.3</v>
      </c>
    </row>
    <row r="29" spans="1:13" ht="24" customHeight="1">
      <c r="A29" s="27">
        <v>372</v>
      </c>
      <c r="B29" s="27" t="s">
        <v>68</v>
      </c>
      <c r="C29" s="27" t="s">
        <v>58</v>
      </c>
      <c r="D29" s="27">
        <v>0.32</v>
      </c>
      <c r="E29" s="27">
        <v>0.08</v>
      </c>
      <c r="F29" s="27">
        <v>24.2</v>
      </c>
      <c r="G29" s="27">
        <v>98.8</v>
      </c>
      <c r="H29" s="27"/>
      <c r="I29" s="27">
        <v>0.01</v>
      </c>
      <c r="J29" s="27">
        <v>0.01</v>
      </c>
      <c r="K29" s="27">
        <v>2.58</v>
      </c>
      <c r="L29" s="27">
        <v>23.14</v>
      </c>
      <c r="M29" s="27">
        <v>0.26</v>
      </c>
    </row>
    <row r="30" spans="1:13" ht="24.75" customHeight="1">
      <c r="A30" s="27"/>
      <c r="B30" s="23" t="s">
        <v>30</v>
      </c>
      <c r="C30" s="27"/>
      <c r="D30" s="23">
        <f>D28+D29</f>
        <v>4.1</v>
      </c>
      <c r="E30" s="23">
        <f>E28+E29</f>
        <v>0.7999999999999999</v>
      </c>
      <c r="F30" s="23">
        <f>F28+F29</f>
        <v>49.22</v>
      </c>
      <c r="G30" s="23">
        <f>G28+G29</f>
        <v>374.73</v>
      </c>
      <c r="H30" s="23"/>
      <c r="I30" s="23">
        <f>I28+I29</f>
        <v>0.09</v>
      </c>
      <c r="J30" s="23">
        <f>J28+J29</f>
        <v>0.06999999999999999</v>
      </c>
      <c r="K30" s="23">
        <f>K28+K29</f>
        <v>2.58</v>
      </c>
      <c r="L30" s="23">
        <f>L28+L29</f>
        <v>50.64</v>
      </c>
      <c r="M30" s="23">
        <f>M28+M29</f>
        <v>1.56</v>
      </c>
    </row>
    <row r="31" spans="1:13" ht="21.75" customHeight="1">
      <c r="A31" s="27"/>
      <c r="B31" s="23" t="s">
        <v>44</v>
      </c>
      <c r="C31" s="27"/>
      <c r="D31" s="23"/>
      <c r="E31" s="23"/>
      <c r="F31" s="40"/>
      <c r="G31" s="18"/>
      <c r="H31" s="18"/>
      <c r="I31" s="41"/>
      <c r="J31" s="23"/>
      <c r="K31" s="23"/>
      <c r="L31" s="23"/>
      <c r="M31" s="23"/>
    </row>
    <row r="32" spans="1:13" ht="21.75" customHeight="1">
      <c r="A32" s="27">
        <v>94</v>
      </c>
      <c r="B32" s="34" t="s">
        <v>69</v>
      </c>
      <c r="C32" s="27">
        <v>200</v>
      </c>
      <c r="D32" s="27">
        <v>5.97</v>
      </c>
      <c r="E32" s="27">
        <v>5.47</v>
      </c>
      <c r="F32" s="35">
        <v>17.08</v>
      </c>
      <c r="G32" s="43">
        <v>141.6</v>
      </c>
      <c r="H32" s="43"/>
      <c r="I32" s="36">
        <v>0.11</v>
      </c>
      <c r="J32" s="27">
        <v>0.22</v>
      </c>
      <c r="K32" s="27">
        <v>0.91</v>
      </c>
      <c r="L32" s="27">
        <v>160.8</v>
      </c>
      <c r="M32" s="27">
        <v>1.12</v>
      </c>
    </row>
    <row r="33" spans="1:13" ht="21.75" customHeight="1">
      <c r="A33" s="27" t="s">
        <v>28</v>
      </c>
      <c r="B33" s="27" t="s">
        <v>70</v>
      </c>
      <c r="C33" s="27">
        <v>180</v>
      </c>
      <c r="D33" s="27">
        <v>0.06</v>
      </c>
      <c r="E33" s="27">
        <v>0.02</v>
      </c>
      <c r="F33" s="35">
        <v>9.99</v>
      </c>
      <c r="G33" s="43">
        <v>40</v>
      </c>
      <c r="H33" s="43"/>
      <c r="I33" s="36">
        <v>0</v>
      </c>
      <c r="J33" s="27"/>
      <c r="K33" s="27">
        <v>0.03</v>
      </c>
      <c r="L33" s="27">
        <v>8</v>
      </c>
      <c r="M33" s="27">
        <v>0.28</v>
      </c>
    </row>
    <row r="34" spans="1:13" ht="24" customHeight="1">
      <c r="A34" s="27" t="s">
        <v>28</v>
      </c>
      <c r="B34" s="27" t="s">
        <v>39</v>
      </c>
      <c r="C34" s="27">
        <v>30</v>
      </c>
      <c r="D34" s="27">
        <v>2.01</v>
      </c>
      <c r="E34" s="27">
        <v>0.30000000000000004</v>
      </c>
      <c r="F34" s="35">
        <v>13.59</v>
      </c>
      <c r="G34" s="27">
        <v>65.1</v>
      </c>
      <c r="H34" s="27"/>
      <c r="I34" s="36">
        <v>0.033</v>
      </c>
      <c r="J34" s="27">
        <v>0.009000000000000001</v>
      </c>
      <c r="K34" s="27">
        <v>0</v>
      </c>
      <c r="L34" s="27">
        <v>6</v>
      </c>
      <c r="M34" s="27">
        <v>0.33</v>
      </c>
    </row>
    <row r="35" spans="1:13" ht="24" customHeight="1">
      <c r="A35" s="27">
        <v>368</v>
      </c>
      <c r="B35" s="27" t="s">
        <v>71</v>
      </c>
      <c r="C35" s="61">
        <v>170</v>
      </c>
      <c r="D35" s="27">
        <v>0.68</v>
      </c>
      <c r="E35" s="27">
        <v>0.68</v>
      </c>
      <c r="F35" s="35">
        <v>16.7</v>
      </c>
      <c r="G35" s="27">
        <v>74.8</v>
      </c>
      <c r="H35" s="27"/>
      <c r="I35" s="36">
        <v>0.051000000000000004</v>
      </c>
      <c r="J35" s="27">
        <v>0.034</v>
      </c>
      <c r="K35" s="27">
        <v>17</v>
      </c>
      <c r="L35" s="27">
        <v>27.2</v>
      </c>
      <c r="M35" s="27">
        <v>3.74</v>
      </c>
    </row>
    <row r="36" spans="1:13" ht="24.75" customHeight="1">
      <c r="A36" s="27"/>
      <c r="B36" s="23" t="s">
        <v>30</v>
      </c>
      <c r="C36" s="27">
        <v>580</v>
      </c>
      <c r="D36" s="23">
        <f>D32+D33+D34+D35</f>
        <v>8.719999999999999</v>
      </c>
      <c r="E36" s="23">
        <f>E32+E33+E34+E35</f>
        <v>6.469999999999999</v>
      </c>
      <c r="F36" s="23">
        <f>F32+F33+F34+F35</f>
        <v>57.36</v>
      </c>
      <c r="G36" s="23">
        <f>G32+G33+G34+G35</f>
        <v>321.5</v>
      </c>
      <c r="H36" s="23">
        <f>H32+H33+H34+H35</f>
        <v>0</v>
      </c>
      <c r="I36" s="23">
        <f>I32+I33+I34+I35</f>
        <v>0.194</v>
      </c>
      <c r="J36" s="23">
        <f>J32+J33+J34+J35</f>
        <v>0.263</v>
      </c>
      <c r="K36" s="23">
        <f>K32+K33+K34+K35</f>
        <v>17.94</v>
      </c>
      <c r="L36" s="23">
        <f>L32+L33+L34+L35</f>
        <v>202</v>
      </c>
      <c r="M36" s="23">
        <f>M32+M33+M34+M35</f>
        <v>5.470000000000001</v>
      </c>
    </row>
    <row r="37" spans="1:13" ht="23.25" customHeight="1">
      <c r="A37" s="62"/>
      <c r="B37" s="23" t="s">
        <v>50</v>
      </c>
      <c r="C37" s="23">
        <f>C17+C26+C30+C36</f>
        <v>1885</v>
      </c>
      <c r="D37" s="23">
        <f>D17+D26+D30+D36</f>
        <v>59.14</v>
      </c>
      <c r="E37" s="23">
        <f>E17+E26+E30+E36</f>
        <v>44.559999999999995</v>
      </c>
      <c r="F37" s="23">
        <f>F17+F26+F30+F36</f>
        <v>286.07</v>
      </c>
      <c r="G37" s="23">
        <f>G17+G26+G30+G36</f>
        <v>1946.02</v>
      </c>
      <c r="H37" s="23">
        <f>H17+H26+H30+H36</f>
        <v>0</v>
      </c>
      <c r="I37" s="23">
        <f>I17+I26+I30+I36</f>
        <v>0.8140000000000001</v>
      </c>
      <c r="J37" s="23">
        <f>J17+J26+J30+J36</f>
        <v>0.889</v>
      </c>
      <c r="K37" s="23">
        <f>K17+K26+K30+K36</f>
        <v>57.955</v>
      </c>
      <c r="L37" s="23">
        <f>L17+L26+L30+L36</f>
        <v>864.63</v>
      </c>
      <c r="M37" s="23">
        <f>M17+M26+M30+M36</f>
        <v>15.76</v>
      </c>
    </row>
    <row r="38" spans="7:8" ht="15" customHeight="1">
      <c r="G38" s="9"/>
      <c r="H38" s="9"/>
    </row>
    <row r="39" spans="7:8" ht="15" customHeight="1">
      <c r="G39" s="9"/>
      <c r="H39" s="9"/>
    </row>
    <row r="40" spans="7:8" ht="15" customHeight="1">
      <c r="G40" s="9"/>
      <c r="H40" s="9"/>
    </row>
  </sheetData>
  <sheetProtection selectLockedCells="1" selectUnlockedCells="1"/>
  <mergeCells count="37">
    <mergeCell ref="A5:B5"/>
    <mergeCell ref="A7:A8"/>
    <mergeCell ref="B7:B8"/>
    <mergeCell ref="C7:C8"/>
    <mergeCell ref="D7:F7"/>
    <mergeCell ref="G7:H8"/>
    <mergeCell ref="I7:K7"/>
    <mergeCell ref="L7:M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</mergeCells>
  <printOptions/>
  <pageMargins left="0.6694444444444444" right="0.6694444444444444" top="0.7479166666666667" bottom="0.7479166666666667" header="0.5118055555555555" footer="0.5118055555555555"/>
  <pageSetup horizontalDpi="300" verticalDpi="300" orientation="landscape" paperSize="9" scale="54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88"/>
  <sheetViews>
    <sheetView view="pageBreakPreview" zoomScale="66" zoomScaleNormal="55" zoomScaleSheetLayoutView="66" workbookViewId="0" topLeftCell="A1">
      <selection activeCell="D9" sqref="D9"/>
    </sheetView>
  </sheetViews>
  <sheetFormatPr defaultColWidth="9.140625" defaultRowHeight="18.75" customHeight="1"/>
  <cols>
    <col min="1" max="1" width="10.8515625" style="1" customWidth="1"/>
    <col min="2" max="2" width="46.8515625" style="1" customWidth="1"/>
    <col min="3" max="3" width="21.00390625" style="1" customWidth="1"/>
    <col min="4" max="4" width="13.28125" style="1" customWidth="1"/>
    <col min="5" max="5" width="12.57421875" style="1" customWidth="1"/>
    <col min="6" max="6" width="14.8515625" style="1" customWidth="1"/>
    <col min="7" max="7" width="9.421875" style="1" customWidth="1"/>
    <col min="8" max="8" width="12.421875" style="1" customWidth="1"/>
    <col min="9" max="9" width="11.140625" style="1" customWidth="1"/>
    <col min="10" max="10" width="11.421875" style="1" customWidth="1"/>
    <col min="11" max="11" width="12.7109375" style="1" customWidth="1"/>
    <col min="12" max="12" width="17.57421875" style="1" customWidth="1"/>
    <col min="13" max="13" width="18.28125" style="1" customWidth="1"/>
    <col min="14" max="15" width="14.140625" style="1" customWidth="1"/>
    <col min="16" max="16" width="7.00390625" style="0" customWidth="1"/>
    <col min="17" max="16384" width="9.421875" style="1" customWidth="1"/>
  </cols>
  <sheetData>
    <row r="1" ht="15" customHeight="1"/>
    <row r="2" spans="1:12" ht="25.5" customHeight="1">
      <c r="A2" s="2"/>
      <c r="B2" s="2" t="s">
        <v>0</v>
      </c>
      <c r="C2" s="48"/>
      <c r="D2" s="49" t="s">
        <v>1</v>
      </c>
      <c r="E2" s="49"/>
      <c r="F2" s="49"/>
      <c r="G2" s="49"/>
      <c r="H2" s="63"/>
      <c r="I2" s="4"/>
      <c r="J2" s="4"/>
      <c r="K2" s="4"/>
      <c r="L2" s="4"/>
    </row>
    <row r="3" spans="1:12" ht="15" customHeight="1">
      <c r="A3" s="2"/>
      <c r="B3" s="2"/>
      <c r="C3" s="2"/>
      <c r="D3" s="64"/>
      <c r="E3" s="64" t="s">
        <v>72</v>
      </c>
      <c r="F3" s="63"/>
      <c r="G3" s="63"/>
      <c r="H3" s="63"/>
      <c r="I3" s="2"/>
      <c r="J3" s="2"/>
      <c r="K3" s="2"/>
      <c r="L3" s="2"/>
    </row>
    <row r="4" spans="1:15" ht="15" customHeight="1">
      <c r="A4" s="7" t="s">
        <v>3</v>
      </c>
      <c r="B4" s="7"/>
      <c r="C4" s="7"/>
      <c r="D4" s="6"/>
      <c r="E4" s="6"/>
      <c r="F4" s="6"/>
      <c r="G4" s="6"/>
      <c r="H4" s="6"/>
      <c r="I4" s="7"/>
      <c r="J4" s="7"/>
      <c r="K4" s="7"/>
      <c r="L4" s="7"/>
      <c r="M4" s="9"/>
      <c r="N4" s="9"/>
      <c r="O4" s="9"/>
    </row>
    <row r="5" spans="1:15" ht="15" customHeight="1">
      <c r="A5" s="7" t="s">
        <v>53</v>
      </c>
      <c r="B5" s="7"/>
      <c r="C5" s="7"/>
      <c r="D5" s="6"/>
      <c r="E5" s="6"/>
      <c r="F5" s="6"/>
      <c r="G5" s="6"/>
      <c r="H5" s="6"/>
      <c r="I5" s="7"/>
      <c r="J5" s="7"/>
      <c r="K5" s="7"/>
      <c r="L5" s="7"/>
      <c r="M5" s="9"/>
      <c r="N5" s="9"/>
      <c r="O5" s="9"/>
    </row>
    <row r="6" spans="1:15" ht="15" customHeight="1">
      <c r="A6" s="7"/>
      <c r="B6" s="7"/>
      <c r="C6" s="7"/>
      <c r="D6" s="12" t="s">
        <v>73</v>
      </c>
      <c r="E6" s="12"/>
      <c r="F6" s="12"/>
      <c r="G6" s="6"/>
      <c r="H6" s="6"/>
      <c r="I6" s="7"/>
      <c r="J6"/>
      <c r="K6"/>
      <c r="L6"/>
      <c r="M6"/>
      <c r="N6"/>
      <c r="O6" s="51"/>
    </row>
    <row r="7" spans="1:256" s="1" customFormat="1" ht="38.25" customHeight="1">
      <c r="A7" s="14" t="s">
        <v>6</v>
      </c>
      <c r="B7" s="15" t="s">
        <v>7</v>
      </c>
      <c r="C7" s="14" t="s">
        <v>8</v>
      </c>
      <c r="D7" s="16" t="s">
        <v>9</v>
      </c>
      <c r="E7" s="16"/>
      <c r="F7" s="16"/>
      <c r="G7" s="17" t="s">
        <v>10</v>
      </c>
      <c r="H7" s="17"/>
      <c r="I7" s="18" t="s">
        <v>11</v>
      </c>
      <c r="J7" s="18"/>
      <c r="K7" s="18"/>
      <c r="L7" s="14" t="s">
        <v>12</v>
      </c>
      <c r="M7" s="14"/>
      <c r="N7" s="65"/>
      <c r="O7"/>
      <c r="IV7"/>
    </row>
    <row r="8" spans="1:256" s="1" customFormat="1" ht="24.75" customHeight="1">
      <c r="A8" s="14"/>
      <c r="B8" s="14"/>
      <c r="C8" s="14"/>
      <c r="D8" s="20" t="s">
        <v>14</v>
      </c>
      <c r="E8" s="21" t="s">
        <v>15</v>
      </c>
      <c r="F8" s="21" t="s">
        <v>16</v>
      </c>
      <c r="G8" s="17"/>
      <c r="H8" s="17"/>
      <c r="I8" s="21" t="s">
        <v>17</v>
      </c>
      <c r="J8" s="21" t="s">
        <v>18</v>
      </c>
      <c r="K8" s="21" t="s">
        <v>19</v>
      </c>
      <c r="L8" s="21" t="s">
        <v>20</v>
      </c>
      <c r="M8" s="21" t="s">
        <v>21</v>
      </c>
      <c r="N8"/>
      <c r="IU8"/>
      <c r="IV8"/>
    </row>
    <row r="9" spans="1:256" s="1" customFormat="1" ht="18.75" customHeight="1">
      <c r="A9" s="23">
        <v>1</v>
      </c>
      <c r="B9" s="23">
        <v>2</v>
      </c>
      <c r="C9" s="23">
        <v>3</v>
      </c>
      <c r="D9" s="23">
        <v>4</v>
      </c>
      <c r="E9" s="24">
        <v>5</v>
      </c>
      <c r="F9" s="25">
        <v>6</v>
      </c>
      <c r="G9" s="23">
        <v>7</v>
      </c>
      <c r="H9" s="23"/>
      <c r="I9" s="52">
        <v>8</v>
      </c>
      <c r="J9" s="24">
        <v>9</v>
      </c>
      <c r="K9" s="24">
        <v>10</v>
      </c>
      <c r="L9" s="24">
        <v>12</v>
      </c>
      <c r="M9" s="24">
        <v>15</v>
      </c>
      <c r="N9"/>
      <c r="IU9"/>
      <c r="IV9"/>
    </row>
    <row r="10" spans="1:256" s="1" customFormat="1" ht="21" customHeight="1">
      <c r="A10" s="23"/>
      <c r="B10" s="23" t="s">
        <v>22</v>
      </c>
      <c r="C10" s="23"/>
      <c r="D10" s="23"/>
      <c r="E10" s="24"/>
      <c r="F10" s="25"/>
      <c r="G10" s="23"/>
      <c r="H10" s="23"/>
      <c r="I10" s="52"/>
      <c r="J10" s="24"/>
      <c r="K10" s="24"/>
      <c r="L10" s="24"/>
      <c r="M10" s="24"/>
      <c r="N10"/>
      <c r="IU10"/>
      <c r="IV10"/>
    </row>
    <row r="11" spans="1:256" s="1" customFormat="1" ht="21.75" customHeight="1">
      <c r="A11" s="27">
        <v>1</v>
      </c>
      <c r="B11" s="27" t="s">
        <v>74</v>
      </c>
      <c r="C11" s="28" t="s">
        <v>75</v>
      </c>
      <c r="D11" s="27">
        <v>4.76</v>
      </c>
      <c r="E11" s="29">
        <v>7.16</v>
      </c>
      <c r="F11" s="30">
        <v>35.41</v>
      </c>
      <c r="G11" s="46">
        <v>231.4</v>
      </c>
      <c r="H11" s="46"/>
      <c r="I11" s="66">
        <v>0.034</v>
      </c>
      <c r="J11" s="66">
        <v>0.021</v>
      </c>
      <c r="K11" s="66"/>
      <c r="L11" s="29">
        <v>8.1</v>
      </c>
      <c r="M11" s="29">
        <v>0.38</v>
      </c>
      <c r="N11"/>
      <c r="IU11"/>
      <c r="IV11"/>
    </row>
    <row r="12" spans="1:256" s="1" customFormat="1" ht="24" customHeight="1">
      <c r="A12" s="27" t="s">
        <v>76</v>
      </c>
      <c r="B12" s="67" t="s">
        <v>77</v>
      </c>
      <c r="C12" s="27" t="s">
        <v>78</v>
      </c>
      <c r="D12" s="27">
        <v>19.27</v>
      </c>
      <c r="E12" s="29">
        <v>14.02</v>
      </c>
      <c r="F12" s="35">
        <v>15.37</v>
      </c>
      <c r="G12" s="27">
        <v>264.45</v>
      </c>
      <c r="H12" s="27"/>
      <c r="I12" s="68">
        <v>0.078</v>
      </c>
      <c r="J12" s="29">
        <v>0.29</v>
      </c>
      <c r="K12" s="29">
        <v>0.35</v>
      </c>
      <c r="L12" s="29">
        <v>174.6</v>
      </c>
      <c r="M12" s="29">
        <v>0.82</v>
      </c>
      <c r="N12"/>
      <c r="IU12"/>
      <c r="IV12"/>
    </row>
    <row r="13" spans="1:256" s="1" customFormat="1" ht="24.75" customHeight="1">
      <c r="A13" s="27">
        <v>397</v>
      </c>
      <c r="B13" s="27" t="s">
        <v>79</v>
      </c>
      <c r="C13" s="27">
        <v>180</v>
      </c>
      <c r="D13" s="27">
        <v>3.67</v>
      </c>
      <c r="E13" s="27">
        <v>3.19</v>
      </c>
      <c r="F13" s="35">
        <v>15.82</v>
      </c>
      <c r="G13" s="27">
        <v>107</v>
      </c>
      <c r="H13" s="27"/>
      <c r="I13" s="36">
        <v>0.05</v>
      </c>
      <c r="J13" s="27">
        <v>0.17</v>
      </c>
      <c r="K13" s="27">
        <v>1.43</v>
      </c>
      <c r="L13" s="27">
        <v>137</v>
      </c>
      <c r="M13" s="27">
        <v>0.43</v>
      </c>
      <c r="N13"/>
      <c r="IU13"/>
      <c r="IV13"/>
    </row>
    <row r="14" spans="1:256" s="1" customFormat="1" ht="22.5" customHeight="1">
      <c r="A14" s="27"/>
      <c r="B14" s="23" t="s">
        <v>30</v>
      </c>
      <c r="C14" s="23">
        <v>350</v>
      </c>
      <c r="D14" s="23">
        <f>D11+D12+D13</f>
        <v>27.700000000000003</v>
      </c>
      <c r="E14" s="23">
        <f>E11+E12+E13</f>
        <v>24.37</v>
      </c>
      <c r="F14" s="23">
        <f>F11+F12+F13</f>
        <v>66.6</v>
      </c>
      <c r="G14" s="23">
        <f>G11+G12+G13</f>
        <v>602.85</v>
      </c>
      <c r="H14" s="23"/>
      <c r="I14" s="23">
        <f>I11+I12+I13</f>
        <v>0.162</v>
      </c>
      <c r="J14" s="23">
        <f>J11+J12+J13</f>
        <v>0.481</v>
      </c>
      <c r="K14" s="23">
        <f>K11+K12+K13</f>
        <v>1.7799999999999998</v>
      </c>
      <c r="L14" s="23">
        <f>L11+L12+L13</f>
        <v>319.7</v>
      </c>
      <c r="M14" s="23">
        <f>M11+M12+M13</f>
        <v>1.63</v>
      </c>
      <c r="N14"/>
      <c r="IU14"/>
      <c r="IV14"/>
    </row>
    <row r="15" spans="1:256" s="1" customFormat="1" ht="22.5" customHeight="1">
      <c r="A15" s="27"/>
      <c r="B15" s="23" t="s">
        <v>31</v>
      </c>
      <c r="C15" s="27"/>
      <c r="D15" s="23"/>
      <c r="E15" s="23"/>
      <c r="F15" s="40"/>
      <c r="G15" s="18"/>
      <c r="H15" s="18"/>
      <c r="I15" s="41"/>
      <c r="J15" s="23"/>
      <c r="K15" s="23"/>
      <c r="L15" s="23"/>
      <c r="M15" s="23"/>
      <c r="N15"/>
      <c r="IU15"/>
      <c r="IV15"/>
    </row>
    <row r="16" spans="1:256" s="1" customFormat="1" ht="24.75" customHeight="1">
      <c r="A16" s="27">
        <v>401</v>
      </c>
      <c r="B16" s="35" t="s">
        <v>80</v>
      </c>
      <c r="C16" s="27">
        <v>150</v>
      </c>
      <c r="D16" s="27">
        <v>4.35</v>
      </c>
      <c r="E16" s="27">
        <v>3.75</v>
      </c>
      <c r="F16" s="27">
        <v>6</v>
      </c>
      <c r="G16" s="27">
        <v>75</v>
      </c>
      <c r="H16" s="27"/>
      <c r="I16" s="27">
        <v>0.06</v>
      </c>
      <c r="J16" s="27"/>
      <c r="K16" s="27">
        <v>1.05</v>
      </c>
      <c r="L16" s="27">
        <v>180</v>
      </c>
      <c r="M16" s="27">
        <v>0.15</v>
      </c>
      <c r="N16" s="58"/>
      <c r="IU16"/>
      <c r="IV16"/>
    </row>
    <row r="17" spans="1:256" s="1" customFormat="1" ht="25.5" customHeight="1">
      <c r="A17" s="27"/>
      <c r="B17" s="40" t="s">
        <v>30</v>
      </c>
      <c r="C17" s="23">
        <f>C14+C16</f>
        <v>500</v>
      </c>
      <c r="D17" s="23">
        <f>D14+D16</f>
        <v>32.050000000000004</v>
      </c>
      <c r="E17" s="23">
        <f>E14+E16</f>
        <v>28.12</v>
      </c>
      <c r="F17" s="23">
        <f>F14+F16</f>
        <v>72.6</v>
      </c>
      <c r="G17" s="23">
        <f>G14+G16</f>
        <v>677.85</v>
      </c>
      <c r="H17" s="23">
        <f>H14+H16</f>
        <v>0</v>
      </c>
      <c r="I17" s="23">
        <f>I14+I16</f>
        <v>0.222</v>
      </c>
      <c r="J17" s="23">
        <f>J14+J16</f>
        <v>0.481</v>
      </c>
      <c r="K17" s="23">
        <f>K14+K16</f>
        <v>2.83</v>
      </c>
      <c r="L17" s="23">
        <f>L14+L16</f>
        <v>499.7</v>
      </c>
      <c r="M17" s="23">
        <f>M14+M16</f>
        <v>1.7799999999999998</v>
      </c>
      <c r="N17"/>
      <c r="IU17"/>
      <c r="IV17"/>
    </row>
    <row r="18" spans="1:256" s="1" customFormat="1" ht="24" customHeight="1">
      <c r="A18" s="27"/>
      <c r="B18" s="23" t="s">
        <v>33</v>
      </c>
      <c r="C18" s="27"/>
      <c r="D18" s="27"/>
      <c r="E18" s="27"/>
      <c r="F18" s="35"/>
      <c r="G18" s="27"/>
      <c r="H18" s="27"/>
      <c r="I18" s="36"/>
      <c r="J18" s="27"/>
      <c r="K18" s="27"/>
      <c r="L18" s="27"/>
      <c r="M18" s="27"/>
      <c r="N18"/>
      <c r="IU18"/>
      <c r="IV18"/>
    </row>
    <row r="19" spans="1:256" s="1" customFormat="1" ht="25.5" customHeight="1">
      <c r="A19" s="27">
        <v>67</v>
      </c>
      <c r="B19" s="34" t="s">
        <v>81</v>
      </c>
      <c r="C19" s="27">
        <v>30</v>
      </c>
      <c r="D19" s="27">
        <v>0.42</v>
      </c>
      <c r="E19" s="27">
        <v>3.01</v>
      </c>
      <c r="F19" s="35">
        <v>2.18</v>
      </c>
      <c r="G19" s="43">
        <v>37.53</v>
      </c>
      <c r="H19" s="43"/>
      <c r="I19" s="36">
        <v>0.013000000000000001</v>
      </c>
      <c r="J19" s="27">
        <v>0.011</v>
      </c>
      <c r="K19" s="27">
        <v>2.8</v>
      </c>
      <c r="L19" s="27">
        <v>9.37</v>
      </c>
      <c r="M19" s="27">
        <v>0.24</v>
      </c>
      <c r="N19"/>
      <c r="IU19"/>
      <c r="IV19"/>
    </row>
    <row r="20" spans="1:256" s="1" customFormat="1" ht="33.75" customHeight="1">
      <c r="A20" s="27" t="s">
        <v>82</v>
      </c>
      <c r="B20" s="44" t="s">
        <v>83</v>
      </c>
      <c r="C20" s="27" t="s">
        <v>84</v>
      </c>
      <c r="D20" s="27">
        <v>4.49</v>
      </c>
      <c r="E20" s="27">
        <v>2.42</v>
      </c>
      <c r="F20" s="35">
        <v>12.53</v>
      </c>
      <c r="G20" s="27">
        <v>89.8</v>
      </c>
      <c r="H20" s="27"/>
      <c r="I20" s="36">
        <v>0.11</v>
      </c>
      <c r="J20" s="27">
        <v>0.07</v>
      </c>
      <c r="K20" s="27">
        <v>8.95</v>
      </c>
      <c r="L20" s="27">
        <v>25.36</v>
      </c>
      <c r="M20" s="27">
        <v>1.02</v>
      </c>
      <c r="N20"/>
      <c r="IU20"/>
      <c r="IV20"/>
    </row>
    <row r="21" spans="1:256" s="1" customFormat="1" ht="18.75" customHeight="1">
      <c r="A21" s="27" t="s">
        <v>85</v>
      </c>
      <c r="B21" s="44" t="s">
        <v>86</v>
      </c>
      <c r="C21" s="27" t="s">
        <v>87</v>
      </c>
      <c r="D21" s="27">
        <v>7.31</v>
      </c>
      <c r="E21" s="27">
        <v>7.46</v>
      </c>
      <c r="F21" s="35">
        <v>16.35</v>
      </c>
      <c r="G21" s="27">
        <v>179.66</v>
      </c>
      <c r="H21" s="27"/>
      <c r="I21" s="36">
        <v>0.112</v>
      </c>
      <c r="J21" s="27">
        <v>0.066</v>
      </c>
      <c r="K21" s="27">
        <v>6.82</v>
      </c>
      <c r="L21" s="27">
        <v>24.88</v>
      </c>
      <c r="M21" s="27">
        <v>2.69</v>
      </c>
      <c r="N21"/>
      <c r="IU21"/>
      <c r="IV21"/>
    </row>
    <row r="22" spans="1:256" s="1" customFormat="1" ht="22.5" customHeight="1">
      <c r="A22" s="27">
        <v>168</v>
      </c>
      <c r="B22" s="27" t="s">
        <v>88</v>
      </c>
      <c r="C22" s="27">
        <v>125</v>
      </c>
      <c r="D22" s="27">
        <v>3.29</v>
      </c>
      <c r="E22" s="27">
        <v>3.29</v>
      </c>
      <c r="F22" s="35">
        <v>20.2</v>
      </c>
      <c r="G22" s="43">
        <v>123.4</v>
      </c>
      <c r="H22" s="43"/>
      <c r="I22" s="36">
        <v>0.064</v>
      </c>
      <c r="J22" s="27">
        <v>0.024</v>
      </c>
      <c r="K22" s="27">
        <v>0</v>
      </c>
      <c r="L22" s="27">
        <v>13.38</v>
      </c>
      <c r="M22" s="27">
        <v>1.4</v>
      </c>
      <c r="N22"/>
      <c r="IU22"/>
      <c r="IV22"/>
    </row>
    <row r="23" spans="1:256" s="1" customFormat="1" ht="24" customHeight="1">
      <c r="A23" s="27">
        <v>398</v>
      </c>
      <c r="B23" s="27" t="s">
        <v>89</v>
      </c>
      <c r="C23" s="27">
        <v>180</v>
      </c>
      <c r="D23" s="27">
        <v>0.61</v>
      </c>
      <c r="E23" s="27">
        <v>0.25</v>
      </c>
      <c r="F23" s="35">
        <v>18.67</v>
      </c>
      <c r="G23" s="46">
        <v>79</v>
      </c>
      <c r="H23" s="46"/>
      <c r="I23" s="36">
        <v>0.01</v>
      </c>
      <c r="J23" s="27">
        <v>0.05</v>
      </c>
      <c r="K23" s="27">
        <v>90</v>
      </c>
      <c r="L23" s="27">
        <v>19.2</v>
      </c>
      <c r="M23" s="27">
        <v>0.5700000000000001</v>
      </c>
      <c r="N23"/>
      <c r="IQ23"/>
      <c r="IR23"/>
      <c r="IS23"/>
      <c r="IU23"/>
      <c r="IV23"/>
    </row>
    <row r="24" spans="1:256" s="1" customFormat="1" ht="20.25" customHeight="1">
      <c r="A24" s="27" t="s">
        <v>28</v>
      </c>
      <c r="B24" s="27" t="s">
        <v>39</v>
      </c>
      <c r="C24" s="27">
        <v>20</v>
      </c>
      <c r="D24" s="27">
        <v>1.34</v>
      </c>
      <c r="E24" s="27">
        <v>0.2</v>
      </c>
      <c r="F24" s="35">
        <v>9.06</v>
      </c>
      <c r="G24" s="27">
        <v>43.4</v>
      </c>
      <c r="H24" s="27"/>
      <c r="I24" s="36">
        <v>0.022</v>
      </c>
      <c r="J24" s="27">
        <v>0.006</v>
      </c>
      <c r="K24" s="27">
        <v>0</v>
      </c>
      <c r="L24" s="27">
        <v>4</v>
      </c>
      <c r="M24" s="27">
        <v>0.22</v>
      </c>
      <c r="N24"/>
      <c r="IQ24"/>
      <c r="IR24"/>
      <c r="IS24"/>
      <c r="IU24"/>
      <c r="IV24"/>
    </row>
    <row r="25" spans="1:256" s="1" customFormat="1" ht="18.75" customHeight="1">
      <c r="A25" s="27" t="s">
        <v>28</v>
      </c>
      <c r="B25" s="27" t="s">
        <v>40</v>
      </c>
      <c r="C25" s="27">
        <v>50</v>
      </c>
      <c r="D25" s="27">
        <v>3.85</v>
      </c>
      <c r="E25" s="27">
        <v>0.7</v>
      </c>
      <c r="F25" s="35">
        <v>18.85</v>
      </c>
      <c r="G25" s="27">
        <v>100.5</v>
      </c>
      <c r="H25" s="27"/>
      <c r="I25" s="36">
        <v>0.1</v>
      </c>
      <c r="J25" s="27">
        <v>0.045</v>
      </c>
      <c r="K25" s="27">
        <v>0</v>
      </c>
      <c r="L25" s="27">
        <v>16.5</v>
      </c>
      <c r="M25" s="27">
        <v>2.25</v>
      </c>
      <c r="N25"/>
      <c r="IU25"/>
      <c r="IV25"/>
    </row>
    <row r="26" spans="1:256" s="1" customFormat="1" ht="22.5" customHeight="1">
      <c r="A26" s="27"/>
      <c r="B26" s="23" t="s">
        <v>30</v>
      </c>
      <c r="C26" s="23">
        <v>745</v>
      </c>
      <c r="D26" s="23">
        <f>D19+D20+D21+D22+D23+D24+D25</f>
        <v>21.31</v>
      </c>
      <c r="E26" s="23">
        <f>E19+E20+E21+E22+E23+E24+E25</f>
        <v>17.33</v>
      </c>
      <c r="F26" s="23">
        <f>F19+F20+F21+F22+F23+F24+F25</f>
        <v>97.84</v>
      </c>
      <c r="G26" s="23">
        <f>G19+G20+G21+G22+G23+G24+G25</f>
        <v>653.29</v>
      </c>
      <c r="H26" s="23">
        <f>H19+H20+H21+H22+H23+H24+H25</f>
        <v>0</v>
      </c>
      <c r="I26" s="23">
        <f>I19+I20+I21+I22+I23+I24+I25</f>
        <v>0.43100000000000005</v>
      </c>
      <c r="J26" s="23">
        <f>J19+J20+J21+J22+J23+J24+J25</f>
        <v>0.272</v>
      </c>
      <c r="K26" s="23">
        <f>K19+K20+K21+K22+K23+K24+K25</f>
        <v>108.57</v>
      </c>
      <c r="L26" s="23">
        <f>L19+L20+L21+L22+L23+L24+L25</f>
        <v>112.69</v>
      </c>
      <c r="M26" s="23">
        <f>M19+M20+M21+M22+M23+M24+M25</f>
        <v>8.39</v>
      </c>
      <c r="N26"/>
      <c r="IU26"/>
      <c r="IV26"/>
    </row>
    <row r="27" spans="1:256" s="1" customFormat="1" ht="18.75" customHeight="1">
      <c r="A27" s="27"/>
      <c r="B27" s="23" t="s">
        <v>41</v>
      </c>
      <c r="C27" s="27"/>
      <c r="D27" s="27"/>
      <c r="E27" s="27"/>
      <c r="F27" s="35"/>
      <c r="G27" s="27"/>
      <c r="H27" s="27"/>
      <c r="I27" s="36"/>
      <c r="J27" s="27"/>
      <c r="K27" s="27"/>
      <c r="L27" s="27"/>
      <c r="M27" s="27"/>
      <c r="N27"/>
      <c r="IU27"/>
      <c r="IV27"/>
    </row>
    <row r="28" spans="1:256" s="1" customFormat="1" ht="24" customHeight="1">
      <c r="A28" s="27" t="s">
        <v>28</v>
      </c>
      <c r="B28" s="27" t="s">
        <v>90</v>
      </c>
      <c r="C28" s="27">
        <v>50</v>
      </c>
      <c r="D28" s="27">
        <v>4.4</v>
      </c>
      <c r="E28" s="27">
        <v>8</v>
      </c>
      <c r="F28" s="35">
        <v>34.6</v>
      </c>
      <c r="G28" s="27">
        <v>218</v>
      </c>
      <c r="H28" s="27"/>
      <c r="I28" s="36">
        <v>0.07</v>
      </c>
      <c r="J28" s="27">
        <v>0.012</v>
      </c>
      <c r="K28" s="27"/>
      <c r="L28" s="27">
        <v>0.9</v>
      </c>
      <c r="M28" s="27">
        <v>0.8</v>
      </c>
      <c r="N28"/>
      <c r="IU28"/>
      <c r="IV28"/>
    </row>
    <row r="29" spans="1:256" s="1" customFormat="1" ht="22.5" customHeight="1">
      <c r="A29" s="27">
        <v>399</v>
      </c>
      <c r="B29" s="27" t="s">
        <v>48</v>
      </c>
      <c r="C29" s="27">
        <v>200</v>
      </c>
      <c r="D29" s="27">
        <v>1</v>
      </c>
      <c r="E29" s="27">
        <v>0</v>
      </c>
      <c r="F29" s="35">
        <v>20.2</v>
      </c>
      <c r="G29" s="43">
        <v>85.3</v>
      </c>
      <c r="H29" s="43"/>
      <c r="I29" s="36">
        <v>0.026000000000000002</v>
      </c>
      <c r="J29" s="27">
        <v>0.026000000000000002</v>
      </c>
      <c r="K29" s="27">
        <v>4</v>
      </c>
      <c r="L29" s="27">
        <v>14</v>
      </c>
      <c r="M29" s="27">
        <v>2.8</v>
      </c>
      <c r="N29"/>
      <c r="IU29"/>
      <c r="IV29"/>
    </row>
    <row r="30" spans="1:256" s="1" customFormat="1" ht="21.75" customHeight="1">
      <c r="A30" s="27"/>
      <c r="B30" s="23" t="s">
        <v>30</v>
      </c>
      <c r="C30" s="23">
        <v>250</v>
      </c>
      <c r="D30" s="23">
        <f>D28+D29</f>
        <v>5.4</v>
      </c>
      <c r="E30" s="23">
        <f>E28+E29</f>
        <v>8</v>
      </c>
      <c r="F30" s="23">
        <f>F28+F29</f>
        <v>54.8</v>
      </c>
      <c r="G30" s="23">
        <f>G28+G29</f>
        <v>303.3</v>
      </c>
      <c r="H30" s="23">
        <f>H28+H29</f>
        <v>0</v>
      </c>
      <c r="I30" s="23">
        <f>I28+I29</f>
        <v>0.096</v>
      </c>
      <c r="J30" s="23">
        <f>J28+J29</f>
        <v>0.038000000000000006</v>
      </c>
      <c r="K30" s="23">
        <f>K28+K29</f>
        <v>4</v>
      </c>
      <c r="L30" s="23">
        <f>L28+L29</f>
        <v>14.9</v>
      </c>
      <c r="M30" s="23">
        <f>M28+M29</f>
        <v>3.5999999999999996</v>
      </c>
      <c r="N30"/>
      <c r="IU30"/>
      <c r="IV30"/>
    </row>
    <row r="31" spans="1:256" s="1" customFormat="1" ht="24" customHeight="1">
      <c r="A31" s="27"/>
      <c r="B31" s="23" t="s">
        <v>44</v>
      </c>
      <c r="C31" s="27"/>
      <c r="D31" s="23"/>
      <c r="E31" s="23"/>
      <c r="F31" s="40"/>
      <c r="G31" s="18"/>
      <c r="H31" s="18"/>
      <c r="I31" s="41"/>
      <c r="J31" s="23"/>
      <c r="K31" s="23"/>
      <c r="L31" s="23"/>
      <c r="M31" s="23"/>
      <c r="N31"/>
      <c r="IU31"/>
      <c r="IV31"/>
    </row>
    <row r="32" spans="1:256" s="1" customFormat="1" ht="24" customHeight="1">
      <c r="A32" s="27" t="s">
        <v>91</v>
      </c>
      <c r="B32" s="44" t="s">
        <v>92</v>
      </c>
      <c r="C32" s="27" t="s">
        <v>93</v>
      </c>
      <c r="D32" s="27">
        <v>3.85</v>
      </c>
      <c r="E32" s="27">
        <v>6.53</v>
      </c>
      <c r="F32" s="35">
        <v>18.04</v>
      </c>
      <c r="G32" s="43">
        <v>146</v>
      </c>
      <c r="H32" s="43"/>
      <c r="I32" s="36">
        <v>0.09</v>
      </c>
      <c r="J32" s="27">
        <v>0.08</v>
      </c>
      <c r="K32" s="27">
        <v>8.61</v>
      </c>
      <c r="L32" s="27">
        <v>37.3</v>
      </c>
      <c r="M32" s="27">
        <v>1.07</v>
      </c>
      <c r="N32"/>
      <c r="IU32"/>
      <c r="IV32"/>
    </row>
    <row r="33" spans="1:256" s="1" customFormat="1" ht="21.75" customHeight="1">
      <c r="A33" s="27">
        <v>376</v>
      </c>
      <c r="B33" s="27" t="s">
        <v>94</v>
      </c>
      <c r="C33" s="27">
        <v>180</v>
      </c>
      <c r="D33" s="27">
        <v>0.4</v>
      </c>
      <c r="E33" s="27">
        <v>0.018000000000000002</v>
      </c>
      <c r="F33" s="35">
        <v>25</v>
      </c>
      <c r="G33" s="43">
        <v>101.7</v>
      </c>
      <c r="H33" s="43"/>
      <c r="I33" s="36">
        <v>0.0018000000000000002</v>
      </c>
      <c r="J33" s="27">
        <v>0.0054</v>
      </c>
      <c r="K33" s="27">
        <v>0.36</v>
      </c>
      <c r="L33" s="27">
        <v>28.63</v>
      </c>
      <c r="M33" s="27">
        <v>1.12</v>
      </c>
      <c r="N33"/>
      <c r="IU33"/>
      <c r="IV33"/>
    </row>
    <row r="34" spans="1:256" s="1" customFormat="1" ht="21" customHeight="1">
      <c r="A34" s="27" t="s">
        <v>28</v>
      </c>
      <c r="B34" s="27" t="s">
        <v>39</v>
      </c>
      <c r="C34" s="27">
        <v>30</v>
      </c>
      <c r="D34" s="27">
        <v>2.01</v>
      </c>
      <c r="E34" s="27">
        <v>0.30000000000000004</v>
      </c>
      <c r="F34" s="35">
        <v>13.59</v>
      </c>
      <c r="G34" s="27">
        <v>65.1</v>
      </c>
      <c r="H34" s="27"/>
      <c r="I34" s="36">
        <v>0.033</v>
      </c>
      <c r="J34" s="27">
        <v>0.009000000000000001</v>
      </c>
      <c r="K34" s="27">
        <v>0</v>
      </c>
      <c r="L34" s="27">
        <v>6</v>
      </c>
      <c r="M34" s="27">
        <v>0.33</v>
      </c>
      <c r="N34"/>
      <c r="IU34"/>
      <c r="IV34"/>
    </row>
    <row r="35" spans="1:256" s="1" customFormat="1" ht="24" customHeight="1">
      <c r="A35" s="27">
        <v>368</v>
      </c>
      <c r="B35" s="27" t="s">
        <v>71</v>
      </c>
      <c r="C35" s="61">
        <v>170</v>
      </c>
      <c r="D35" s="27">
        <v>0.68</v>
      </c>
      <c r="E35" s="27">
        <v>0.68</v>
      </c>
      <c r="F35" s="35">
        <v>16.7</v>
      </c>
      <c r="G35" s="27">
        <v>74.8</v>
      </c>
      <c r="H35" s="27"/>
      <c r="I35" s="36">
        <v>0.051000000000000004</v>
      </c>
      <c r="J35" s="27">
        <v>0.034</v>
      </c>
      <c r="K35" s="27">
        <v>17</v>
      </c>
      <c r="L35" s="27">
        <v>27.2</v>
      </c>
      <c r="M35" s="27">
        <v>3.74</v>
      </c>
      <c r="N35"/>
      <c r="IU35"/>
      <c r="IV35"/>
    </row>
    <row r="36" spans="1:256" s="1" customFormat="1" ht="22.5" customHeight="1">
      <c r="A36" s="23"/>
      <c r="B36" s="23" t="s">
        <v>30</v>
      </c>
      <c r="C36" s="23">
        <v>495</v>
      </c>
      <c r="D36" s="23">
        <f>D33+D34+D35</f>
        <v>3.09</v>
      </c>
      <c r="E36" s="23">
        <f>E33+E34+E35</f>
        <v>0.9980000000000001</v>
      </c>
      <c r="F36" s="23">
        <f>F33+F34+F35</f>
        <v>55.290000000000006</v>
      </c>
      <c r="G36" s="23">
        <f>G32+G33+G34+G35</f>
        <v>387.59999999999997</v>
      </c>
      <c r="H36" s="23">
        <f>H32+H33+H34+H35</f>
        <v>0</v>
      </c>
      <c r="I36" s="23">
        <f>I32+I33+I34+I35</f>
        <v>0.1758</v>
      </c>
      <c r="J36" s="23">
        <f>J32+J33+J34+J35</f>
        <v>0.12840000000000001</v>
      </c>
      <c r="K36" s="23">
        <f>K32+K33+K34+K35</f>
        <v>25.97</v>
      </c>
      <c r="L36" s="23">
        <f>L32+L33+L34+L35</f>
        <v>99.13</v>
      </c>
      <c r="M36" s="23">
        <f>M32+M33+M34+M35</f>
        <v>6.260000000000001</v>
      </c>
      <c r="N36"/>
      <c r="IU36"/>
      <c r="IV36"/>
    </row>
    <row r="37" spans="1:256" s="1" customFormat="1" ht="22.5" customHeight="1">
      <c r="A37" s="27"/>
      <c r="B37" s="23" t="s">
        <v>50</v>
      </c>
      <c r="C37" s="23">
        <f>C17+C26+C30+C36</f>
        <v>1990</v>
      </c>
      <c r="D37" s="23">
        <f>D17+D26+D30+D36</f>
        <v>61.849999999999994</v>
      </c>
      <c r="E37" s="23">
        <f>E17+E26+E30+E36</f>
        <v>54.448</v>
      </c>
      <c r="F37" s="23">
        <f>F17+F26+F30+F36</f>
        <v>280.53000000000003</v>
      </c>
      <c r="G37" s="23">
        <f>G17+G26+G30+G36</f>
        <v>2022.0399999999997</v>
      </c>
      <c r="H37" s="23">
        <f>H17+H26+H30+H36</f>
        <v>0</v>
      </c>
      <c r="I37" s="23">
        <f>I17+I26+I30+I36</f>
        <v>0.9248000000000001</v>
      </c>
      <c r="J37" s="23">
        <f>J17+J26+J30+J36</f>
        <v>0.9194</v>
      </c>
      <c r="K37" s="23">
        <f>K17+K26+K30+K36</f>
        <v>141.37</v>
      </c>
      <c r="L37" s="23">
        <f>L17+L26+L30+L36</f>
        <v>726.42</v>
      </c>
      <c r="M37" s="23">
        <f>M17+M26+M30+M36</f>
        <v>20.03</v>
      </c>
      <c r="N37"/>
      <c r="IU37"/>
      <c r="IV37"/>
    </row>
    <row r="38" spans="7:8" ht="18.75" customHeight="1">
      <c r="G38" s="9"/>
      <c r="H38" s="9"/>
    </row>
    <row r="39" spans="1:15" ht="18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8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8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4" spans="1:15" ht="18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8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8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8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8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8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8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8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8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8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8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8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8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8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8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8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8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8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8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8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8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8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8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8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8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8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8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8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8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8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8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8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8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81" spans="1:15" ht="18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8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8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8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8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8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8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8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8.7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8.7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8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8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8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8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8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8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8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8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8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8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8.7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8.7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8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8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8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8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8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8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8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8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8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8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8.7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8.7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8.7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8.7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8.7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8.7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8.7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8.7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8.7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8.7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8.7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8.7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8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8.7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8.7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8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8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8.7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8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8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8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8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8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8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8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8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8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8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8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8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8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8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8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8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8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8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8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8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8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8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8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8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8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8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8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8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8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8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8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8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8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8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8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8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8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8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8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8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8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8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8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8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8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8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8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8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8.7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8.7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8.7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8.7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8.7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8" ht="18.75" customHeight="1">
      <c r="A188" s="1" t="s">
        <v>95</v>
      </c>
    </row>
  </sheetData>
  <sheetProtection selectLockedCells="1" selectUnlockedCells="1"/>
  <mergeCells count="37">
    <mergeCell ref="A5:B5"/>
    <mergeCell ref="A7:A8"/>
    <mergeCell ref="B7:B8"/>
    <mergeCell ref="C7:C8"/>
    <mergeCell ref="D7:F7"/>
    <mergeCell ref="G7:H8"/>
    <mergeCell ref="I7:K7"/>
    <mergeCell ref="L7:M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</mergeCells>
  <printOptions/>
  <pageMargins left="0.6694444444444444" right="0.6694444444444444" top="0.7479166666666667" bottom="0.7479166666666667" header="0.5118055555555555" footer="0.5118055555555555"/>
  <pageSetup horizontalDpi="300" verticalDpi="300" orientation="landscape" paperSize="9" scale="58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IV42"/>
  <sheetViews>
    <sheetView view="pageBreakPreview" zoomScale="66" zoomScaleNormal="55" zoomScaleSheetLayoutView="66" workbookViewId="0" topLeftCell="A1">
      <selection activeCell="B7" sqref="B7"/>
    </sheetView>
  </sheetViews>
  <sheetFormatPr defaultColWidth="9.140625" defaultRowHeight="18.75" customHeight="1"/>
  <cols>
    <col min="1" max="1" width="11.00390625" style="1" customWidth="1"/>
    <col min="2" max="2" width="43.421875" style="1" customWidth="1"/>
    <col min="3" max="3" width="21.57421875" style="1" customWidth="1"/>
    <col min="4" max="4" width="13.7109375" style="1" customWidth="1"/>
    <col min="5" max="6" width="14.421875" style="1" customWidth="1"/>
    <col min="7" max="7" width="10.00390625" style="69" customWidth="1"/>
    <col min="8" max="8" width="15.57421875" style="69" customWidth="1"/>
    <col min="9" max="9" width="14.57421875" style="1" customWidth="1"/>
    <col min="10" max="10" width="15.7109375" style="1" customWidth="1"/>
    <col min="11" max="11" width="14.8515625" style="1" customWidth="1"/>
    <col min="12" max="12" width="17.00390625" style="1" customWidth="1"/>
    <col min="13" max="13" width="18.421875" style="1" customWidth="1"/>
    <col min="14" max="14" width="3.7109375" style="0" customWidth="1"/>
    <col min="15" max="250" width="9.421875" style="1" customWidth="1"/>
    <col min="251" max="16384" width="9.421875" style="0" customWidth="1"/>
  </cols>
  <sheetData>
    <row r="1" ht="15" customHeight="1"/>
    <row r="2" spans="1:11" ht="29.25" customHeight="1">
      <c r="A2" s="2"/>
      <c r="B2" s="2" t="s">
        <v>0</v>
      </c>
      <c r="C2" s="48"/>
      <c r="D2" s="49" t="s">
        <v>1</v>
      </c>
      <c r="E2" s="49"/>
      <c r="F2" s="49"/>
      <c r="G2" s="49"/>
      <c r="H2" s="49"/>
      <c r="I2" s="4"/>
      <c r="J2" s="4"/>
      <c r="K2" s="4"/>
    </row>
    <row r="3" spans="1:11" ht="15" customHeight="1">
      <c r="A3" s="2"/>
      <c r="B3" s="2"/>
      <c r="C3" s="2"/>
      <c r="D3" s="2"/>
      <c r="E3" s="2" t="s">
        <v>96</v>
      </c>
      <c r="F3" s="5"/>
      <c r="G3" s="5"/>
      <c r="H3" s="5"/>
      <c r="I3" s="2"/>
      <c r="J3" s="2"/>
      <c r="K3" s="2"/>
    </row>
    <row r="4" spans="1:13" ht="15" customHeight="1">
      <c r="A4" s="50" t="s">
        <v>3</v>
      </c>
      <c r="B4" s="50"/>
      <c r="C4" s="7"/>
      <c r="D4" s="7"/>
      <c r="E4" s="7"/>
      <c r="F4" s="7"/>
      <c r="G4" s="70"/>
      <c r="H4" s="70"/>
      <c r="I4" s="7"/>
      <c r="J4" s="7"/>
      <c r="K4" s="7"/>
      <c r="L4" s="9"/>
      <c r="M4" s="9"/>
    </row>
    <row r="5" spans="1:13" ht="15" customHeight="1">
      <c r="A5" s="50" t="s">
        <v>97</v>
      </c>
      <c r="B5" s="50"/>
      <c r="C5" s="7"/>
      <c r="D5" s="7"/>
      <c r="E5" s="7"/>
      <c r="F5" s="7"/>
      <c r="G5" s="70"/>
      <c r="H5" s="70"/>
      <c r="I5" s="7"/>
      <c r="J5" s="7"/>
      <c r="K5" s="7"/>
      <c r="L5" s="9"/>
      <c r="M5" s="9"/>
    </row>
    <row r="6" spans="1:13" ht="20.25" customHeight="1">
      <c r="A6" s="50"/>
      <c r="B6" s="50"/>
      <c r="C6" s="7"/>
      <c r="D6" s="12" t="s">
        <v>98</v>
      </c>
      <c r="E6" s="12"/>
      <c r="F6" s="12"/>
      <c r="G6" s="11"/>
      <c r="H6" s="70"/>
      <c r="I6" s="7"/>
      <c r="J6"/>
      <c r="K6"/>
      <c r="L6"/>
      <c r="M6" s="51"/>
    </row>
    <row r="7" spans="1:13" ht="42.75" customHeight="1">
      <c r="A7" s="14" t="s">
        <v>6</v>
      </c>
      <c r="B7" s="15" t="s">
        <v>7</v>
      </c>
      <c r="C7" s="14" t="s">
        <v>8</v>
      </c>
      <c r="D7" s="16" t="s">
        <v>9</v>
      </c>
      <c r="E7" s="16"/>
      <c r="F7" s="16"/>
      <c r="G7" s="17" t="s">
        <v>10</v>
      </c>
      <c r="H7" s="17"/>
      <c r="I7" s="18" t="s">
        <v>11</v>
      </c>
      <c r="J7" s="18"/>
      <c r="K7" s="18"/>
      <c r="L7" s="14" t="s">
        <v>12</v>
      </c>
      <c r="M7" s="14"/>
    </row>
    <row r="8" spans="1:13" ht="24.75" customHeight="1">
      <c r="A8" s="14"/>
      <c r="B8" s="14"/>
      <c r="C8" s="14"/>
      <c r="D8" s="20" t="s">
        <v>14</v>
      </c>
      <c r="E8" s="21" t="s">
        <v>15</v>
      </c>
      <c r="F8" s="21" t="s">
        <v>16</v>
      </c>
      <c r="G8" s="17"/>
      <c r="H8" s="17"/>
      <c r="I8" s="21" t="s">
        <v>17</v>
      </c>
      <c r="J8" s="21" t="s">
        <v>18</v>
      </c>
      <c r="K8" s="21" t="s">
        <v>19</v>
      </c>
      <c r="L8" s="21" t="s">
        <v>20</v>
      </c>
      <c r="M8" s="21" t="s">
        <v>21</v>
      </c>
    </row>
    <row r="9" spans="1:13" ht="19.5" customHeight="1">
      <c r="A9" s="23">
        <v>1</v>
      </c>
      <c r="B9" s="23">
        <v>2</v>
      </c>
      <c r="C9" s="23">
        <v>3</v>
      </c>
      <c r="D9" s="23">
        <v>4</v>
      </c>
      <c r="E9" s="24">
        <v>5</v>
      </c>
      <c r="F9" s="25">
        <v>6</v>
      </c>
      <c r="G9" s="18">
        <v>7</v>
      </c>
      <c r="H9" s="18"/>
      <c r="I9" s="52">
        <v>8</v>
      </c>
      <c r="J9" s="24">
        <v>9</v>
      </c>
      <c r="K9" s="24">
        <v>10</v>
      </c>
      <c r="L9" s="24">
        <v>12</v>
      </c>
      <c r="M9" s="24">
        <v>15</v>
      </c>
    </row>
    <row r="10" spans="1:13" ht="21.75" customHeight="1">
      <c r="A10" s="23"/>
      <c r="B10" s="23" t="s">
        <v>22</v>
      </c>
      <c r="C10" s="23"/>
      <c r="D10" s="23"/>
      <c r="E10" s="24"/>
      <c r="F10" s="25"/>
      <c r="G10" s="18"/>
      <c r="H10" s="18"/>
      <c r="I10" s="52"/>
      <c r="J10" s="24"/>
      <c r="K10" s="24"/>
      <c r="L10" s="24"/>
      <c r="M10" s="24"/>
    </row>
    <row r="11" spans="1:13" ht="24" customHeight="1">
      <c r="A11" s="27">
        <v>1</v>
      </c>
      <c r="B11" s="27" t="s">
        <v>74</v>
      </c>
      <c r="C11" s="28" t="s">
        <v>75</v>
      </c>
      <c r="D11" s="27">
        <v>4.76</v>
      </c>
      <c r="E11" s="29">
        <v>7.16</v>
      </c>
      <c r="F11" s="30">
        <v>35.41</v>
      </c>
      <c r="G11" s="46">
        <v>231.4</v>
      </c>
      <c r="H11" s="46"/>
      <c r="I11" s="66">
        <v>0.034</v>
      </c>
      <c r="J11" s="66">
        <v>0.021</v>
      </c>
      <c r="K11" s="66"/>
      <c r="L11" s="29">
        <v>8.1</v>
      </c>
      <c r="M11" s="29">
        <v>0.38</v>
      </c>
    </row>
    <row r="12" spans="1:14" s="1" customFormat="1" ht="21" customHeight="1">
      <c r="A12" s="27">
        <v>185</v>
      </c>
      <c r="B12" s="27" t="s">
        <v>99</v>
      </c>
      <c r="C12" s="27">
        <v>155</v>
      </c>
      <c r="D12" s="27">
        <v>5.24</v>
      </c>
      <c r="E12" s="27">
        <v>8.82</v>
      </c>
      <c r="F12" s="35">
        <v>18.12</v>
      </c>
      <c r="G12" s="43">
        <v>174</v>
      </c>
      <c r="H12" s="43"/>
      <c r="I12" s="36">
        <v>0.13</v>
      </c>
      <c r="J12" s="27">
        <v>0.12</v>
      </c>
      <c r="K12" s="27"/>
      <c r="L12" s="27">
        <v>113</v>
      </c>
      <c r="M12" s="27">
        <v>1.3</v>
      </c>
      <c r="N12"/>
    </row>
    <row r="13" spans="1:14" s="1" customFormat="1" ht="24.75" customHeight="1">
      <c r="A13" s="27">
        <v>395</v>
      </c>
      <c r="B13" s="27" t="s">
        <v>100</v>
      </c>
      <c r="C13" s="27">
        <v>180</v>
      </c>
      <c r="D13" s="27">
        <v>2.85</v>
      </c>
      <c r="E13" s="27">
        <v>2.41</v>
      </c>
      <c r="F13" s="35">
        <v>14.36</v>
      </c>
      <c r="G13" s="27">
        <v>91</v>
      </c>
      <c r="H13" s="27"/>
      <c r="I13" s="36">
        <v>0.04</v>
      </c>
      <c r="J13" s="27">
        <v>0</v>
      </c>
      <c r="K13" s="27">
        <v>1.17</v>
      </c>
      <c r="L13" s="27">
        <v>113.2</v>
      </c>
      <c r="M13" s="27">
        <v>0.12</v>
      </c>
      <c r="N13"/>
    </row>
    <row r="14" spans="1:13" ht="27" customHeight="1">
      <c r="A14" s="27">
        <v>213</v>
      </c>
      <c r="B14" s="27" t="s">
        <v>101</v>
      </c>
      <c r="C14" s="27">
        <v>40</v>
      </c>
      <c r="D14" s="27">
        <v>5.08</v>
      </c>
      <c r="E14" s="27">
        <v>4.6</v>
      </c>
      <c r="F14" s="35">
        <v>0.28</v>
      </c>
      <c r="G14" s="27">
        <v>63</v>
      </c>
      <c r="H14" s="27"/>
      <c r="I14" s="36">
        <v>0.03</v>
      </c>
      <c r="J14" s="27">
        <v>0.18</v>
      </c>
      <c r="K14" s="27"/>
      <c r="L14" s="27">
        <v>22</v>
      </c>
      <c r="M14" s="27">
        <v>1</v>
      </c>
    </row>
    <row r="15" spans="1:13" ht="24.75" customHeight="1">
      <c r="A15" s="27"/>
      <c r="B15" s="23" t="s">
        <v>30</v>
      </c>
      <c r="C15" s="23">
        <v>415</v>
      </c>
      <c r="D15" s="23">
        <f>D11+D12+D13+D14</f>
        <v>17.93</v>
      </c>
      <c r="E15" s="23">
        <f>E11+E12+E13+E14</f>
        <v>22.990000000000002</v>
      </c>
      <c r="F15" s="23">
        <f>F11+F12+F13+F14</f>
        <v>68.17</v>
      </c>
      <c r="G15" s="23">
        <f>G11+G12+G13+G14</f>
        <v>559.4</v>
      </c>
      <c r="H15" s="23">
        <f>H11+H12+H13+H14</f>
        <v>0</v>
      </c>
      <c r="I15" s="23">
        <f>I11+I12+I13+I14</f>
        <v>0.234</v>
      </c>
      <c r="J15" s="23">
        <f>J11+J12+J13+J14</f>
        <v>0.32099999999999995</v>
      </c>
      <c r="K15" s="23">
        <f>K11+K12+K13+K14</f>
        <v>1.17</v>
      </c>
      <c r="L15" s="23">
        <f>L11+L12+L13+L14</f>
        <v>256.3</v>
      </c>
      <c r="M15" s="23">
        <f>M11+M12+M13+M14</f>
        <v>2.8000000000000003</v>
      </c>
    </row>
    <row r="16" spans="1:13" ht="24.75" customHeight="1">
      <c r="A16" s="27"/>
      <c r="B16" s="23" t="s">
        <v>31</v>
      </c>
      <c r="C16" s="27"/>
      <c r="D16" s="23"/>
      <c r="E16" s="23"/>
      <c r="F16" s="40"/>
      <c r="G16" s="18"/>
      <c r="H16" s="18"/>
      <c r="I16" s="41"/>
      <c r="J16" s="23"/>
      <c r="K16" s="23"/>
      <c r="L16" s="23"/>
      <c r="M16" s="23"/>
    </row>
    <row r="17" spans="1:13" ht="24.75" customHeight="1">
      <c r="A17" s="27">
        <v>401</v>
      </c>
      <c r="B17" s="35" t="s">
        <v>102</v>
      </c>
      <c r="C17" s="27">
        <v>150</v>
      </c>
      <c r="D17" s="27">
        <v>4.35</v>
      </c>
      <c r="E17" s="27">
        <v>3.75</v>
      </c>
      <c r="F17" s="27">
        <v>6.3</v>
      </c>
      <c r="G17" s="27">
        <v>76</v>
      </c>
      <c r="H17" s="27"/>
      <c r="I17" s="27">
        <v>0.03</v>
      </c>
      <c r="J17" s="27">
        <v>0.45</v>
      </c>
      <c r="K17" s="27">
        <v>0.45</v>
      </c>
      <c r="L17" s="27">
        <v>186</v>
      </c>
      <c r="M17" s="27">
        <v>0.15</v>
      </c>
    </row>
    <row r="18" spans="1:13" ht="27" customHeight="1">
      <c r="A18" s="27"/>
      <c r="B18" s="23" t="s">
        <v>30</v>
      </c>
      <c r="C18" s="23">
        <f>C15+C17</f>
        <v>565</v>
      </c>
      <c r="D18" s="23">
        <f>D15+D17</f>
        <v>22.28</v>
      </c>
      <c r="E18" s="23">
        <f>E15+E17</f>
        <v>26.740000000000002</v>
      </c>
      <c r="F18" s="23">
        <f>F15+F17</f>
        <v>74.47</v>
      </c>
      <c r="G18" s="23">
        <f>G15+G17</f>
        <v>635.4</v>
      </c>
      <c r="H18" s="23">
        <f>H15+H17</f>
        <v>0</v>
      </c>
      <c r="I18" s="23">
        <f>I15+I17</f>
        <v>0.264</v>
      </c>
      <c r="J18" s="23">
        <f>J15+J17</f>
        <v>0.7709999999999999</v>
      </c>
      <c r="K18" s="23">
        <f>K15+K17</f>
        <v>1.6199999999999999</v>
      </c>
      <c r="L18" s="23">
        <f>L15+L17</f>
        <v>442.3</v>
      </c>
      <c r="M18" s="23">
        <f>M15+M17</f>
        <v>2.95</v>
      </c>
    </row>
    <row r="19" spans="1:13" ht="27" customHeight="1">
      <c r="A19" s="27"/>
      <c r="B19" s="23" t="s">
        <v>33</v>
      </c>
      <c r="C19" s="27"/>
      <c r="D19" s="27"/>
      <c r="E19" s="27"/>
      <c r="F19" s="35"/>
      <c r="G19" s="18"/>
      <c r="H19" s="18"/>
      <c r="I19" s="36"/>
      <c r="J19" s="27"/>
      <c r="K19" s="27"/>
      <c r="L19" s="27"/>
      <c r="M19" s="27"/>
    </row>
    <row r="20" spans="1:13" ht="21" customHeight="1">
      <c r="A20" s="27">
        <v>70</v>
      </c>
      <c r="B20" s="59" t="s">
        <v>103</v>
      </c>
      <c r="C20" s="27">
        <v>30</v>
      </c>
      <c r="D20" s="27">
        <v>0.12</v>
      </c>
      <c r="E20" s="27">
        <v>0.002</v>
      </c>
      <c r="F20" s="35">
        <v>0.026000000000000002</v>
      </c>
      <c r="G20" s="27">
        <v>0.15</v>
      </c>
      <c r="H20" s="27"/>
      <c r="I20" s="36"/>
      <c r="J20" s="27">
        <v>0.002</v>
      </c>
      <c r="K20" s="27">
        <v>0.053</v>
      </c>
      <c r="L20" s="27">
        <v>0.35</v>
      </c>
      <c r="M20" s="27">
        <v>0.009000000000000001</v>
      </c>
    </row>
    <row r="21" spans="1:14" s="1" customFormat="1" ht="40.5" customHeight="1">
      <c r="A21" s="27">
        <v>57</v>
      </c>
      <c r="B21" s="71" t="s">
        <v>104</v>
      </c>
      <c r="C21" s="28" t="s">
        <v>63</v>
      </c>
      <c r="D21" s="27">
        <v>5.79</v>
      </c>
      <c r="E21" s="27">
        <v>5.24</v>
      </c>
      <c r="F21" s="35">
        <v>10.45</v>
      </c>
      <c r="G21" s="43">
        <v>112.35</v>
      </c>
      <c r="H21" s="43"/>
      <c r="I21" s="36">
        <v>0.06</v>
      </c>
      <c r="J21" s="27">
        <v>0.07</v>
      </c>
      <c r="K21" s="27">
        <v>8.33</v>
      </c>
      <c r="L21" s="27">
        <v>41.83</v>
      </c>
      <c r="M21" s="27">
        <v>24.14</v>
      </c>
      <c r="N21"/>
    </row>
    <row r="22" spans="1:14" s="1" customFormat="1" ht="24" customHeight="1">
      <c r="A22" s="27">
        <v>247</v>
      </c>
      <c r="B22" s="27" t="s">
        <v>105</v>
      </c>
      <c r="C22" s="27" t="s">
        <v>106</v>
      </c>
      <c r="D22" s="27">
        <v>11.4</v>
      </c>
      <c r="E22" s="27">
        <v>8.16</v>
      </c>
      <c r="F22" s="35">
        <v>6.17</v>
      </c>
      <c r="G22" s="43">
        <v>144</v>
      </c>
      <c r="H22" s="43"/>
      <c r="I22" s="36">
        <v>0.05</v>
      </c>
      <c r="J22" s="27">
        <v>0.06</v>
      </c>
      <c r="K22" s="27">
        <v>1.9300000000000002</v>
      </c>
      <c r="L22" s="27">
        <v>45.76</v>
      </c>
      <c r="M22" s="61">
        <v>0.64</v>
      </c>
      <c r="N22"/>
    </row>
    <row r="23" spans="1:14" s="1" customFormat="1" ht="24.75" customHeight="1">
      <c r="A23" s="27">
        <v>321</v>
      </c>
      <c r="B23" s="27" t="s">
        <v>47</v>
      </c>
      <c r="C23" s="27">
        <v>120</v>
      </c>
      <c r="D23" s="27">
        <v>2.45</v>
      </c>
      <c r="E23" s="27">
        <v>3.84</v>
      </c>
      <c r="F23" s="35">
        <v>16.34</v>
      </c>
      <c r="G23" s="43">
        <v>109.8</v>
      </c>
      <c r="H23" s="43"/>
      <c r="I23" s="36">
        <v>0.11</v>
      </c>
      <c r="J23" s="27">
        <v>0.089</v>
      </c>
      <c r="K23" s="27">
        <v>14.52</v>
      </c>
      <c r="L23" s="27">
        <v>29.58</v>
      </c>
      <c r="M23" s="61">
        <v>0.8</v>
      </c>
      <c r="N23"/>
    </row>
    <row r="24" spans="1:14" s="1" customFormat="1" ht="24" customHeight="1">
      <c r="A24" s="27">
        <v>376</v>
      </c>
      <c r="B24" s="27" t="s">
        <v>107</v>
      </c>
      <c r="C24" s="27">
        <v>180</v>
      </c>
      <c r="D24" s="27">
        <v>0.4</v>
      </c>
      <c r="E24" s="27">
        <v>0.018000000000000002</v>
      </c>
      <c r="F24" s="35">
        <v>25</v>
      </c>
      <c r="G24" s="37">
        <v>101.7</v>
      </c>
      <c r="H24" s="37"/>
      <c r="I24" s="27">
        <v>0.0018000000000000002</v>
      </c>
      <c r="J24" s="27">
        <v>0.0054</v>
      </c>
      <c r="K24" s="27">
        <v>0.36</v>
      </c>
      <c r="L24" s="27">
        <v>28.63</v>
      </c>
      <c r="M24" s="27">
        <v>1.12</v>
      </c>
      <c r="N24"/>
    </row>
    <row r="25" spans="1:14" s="1" customFormat="1" ht="22.5" customHeight="1">
      <c r="A25" s="27" t="s">
        <v>28</v>
      </c>
      <c r="B25" s="27" t="s">
        <v>39</v>
      </c>
      <c r="C25" s="27">
        <v>20</v>
      </c>
      <c r="D25" s="27">
        <v>1.34</v>
      </c>
      <c r="E25" s="27">
        <v>0.2</v>
      </c>
      <c r="F25" s="35">
        <v>9.06</v>
      </c>
      <c r="G25" s="27">
        <v>43.4</v>
      </c>
      <c r="H25" s="27"/>
      <c r="I25" s="36">
        <v>0.022</v>
      </c>
      <c r="J25" s="27">
        <v>0.006</v>
      </c>
      <c r="K25" s="27">
        <v>0</v>
      </c>
      <c r="L25" s="27">
        <v>4</v>
      </c>
      <c r="M25" s="27">
        <v>0.22</v>
      </c>
      <c r="N25"/>
    </row>
    <row r="26" spans="1:13" ht="24" customHeight="1">
      <c r="A26" s="27" t="s">
        <v>28</v>
      </c>
      <c r="B26" s="27" t="s">
        <v>40</v>
      </c>
      <c r="C26" s="27">
        <v>50</v>
      </c>
      <c r="D26" s="27">
        <v>3.85</v>
      </c>
      <c r="E26" s="27">
        <v>0.7</v>
      </c>
      <c r="F26" s="35">
        <v>18.85</v>
      </c>
      <c r="G26" s="27">
        <v>100.5</v>
      </c>
      <c r="H26" s="27"/>
      <c r="I26" s="36">
        <v>0.1</v>
      </c>
      <c r="J26" s="27">
        <v>0.045</v>
      </c>
      <c r="K26" s="27">
        <v>0</v>
      </c>
      <c r="L26" s="27">
        <v>16.5</v>
      </c>
      <c r="M26" s="27">
        <v>2.25</v>
      </c>
    </row>
    <row r="27" spans="1:13" ht="24" customHeight="1">
      <c r="A27" s="27"/>
      <c r="B27" s="23" t="s">
        <v>30</v>
      </c>
      <c r="C27" s="23">
        <v>675</v>
      </c>
      <c r="D27" s="23">
        <f>D20+D21+D22+D23+D24+D25+D26</f>
        <v>25.35</v>
      </c>
      <c r="E27" s="23">
        <f>E20+E21+E22+E23+E24+E25+E26</f>
        <v>18.16</v>
      </c>
      <c r="F27" s="23">
        <f>F20+F21+F22+F23+F24+F25+F26</f>
        <v>85.89600000000002</v>
      </c>
      <c r="G27" s="23">
        <f>G20+G21+G22+G23+G24+G25+G26</f>
        <v>611.9</v>
      </c>
      <c r="H27" s="23">
        <f>H20+H21+H22+H23+H24+H25+H26</f>
        <v>0</v>
      </c>
      <c r="I27" s="23">
        <f>I20+I21+I22+I23+I24+I25+I26</f>
        <v>0.3438</v>
      </c>
      <c r="J27" s="23">
        <f>J20+J21+J22+J23+J24+J25+J26</f>
        <v>0.2774</v>
      </c>
      <c r="K27" s="23">
        <f>K20+K21+K22+K23+K24+K25+K26</f>
        <v>25.192999999999998</v>
      </c>
      <c r="L27" s="23">
        <f>L20+L21+L22+L23+L24+L25+L26</f>
        <v>166.65</v>
      </c>
      <c r="M27" s="23">
        <f>M20+M21+M22+M23+M24+M25+M26</f>
        <v>29.179000000000002</v>
      </c>
    </row>
    <row r="28" spans="1:256" s="1" customFormat="1" ht="18.75" customHeight="1">
      <c r="A28" s="27"/>
      <c r="B28" s="23" t="s">
        <v>41</v>
      </c>
      <c r="C28" s="27"/>
      <c r="D28" s="27"/>
      <c r="E28" s="27"/>
      <c r="F28" s="35"/>
      <c r="G28" s="27"/>
      <c r="H28" s="27"/>
      <c r="I28" s="36"/>
      <c r="J28" s="27"/>
      <c r="K28" s="27"/>
      <c r="L28" s="27"/>
      <c r="M28" s="27"/>
      <c r="N28"/>
      <c r="IU28"/>
      <c r="IV28"/>
    </row>
    <row r="29" spans="1:13" ht="24" customHeight="1">
      <c r="A29" s="27" t="s">
        <v>28</v>
      </c>
      <c r="B29" s="27" t="s">
        <v>108</v>
      </c>
      <c r="C29" s="27">
        <v>45</v>
      </c>
      <c r="D29" s="27">
        <v>2.58</v>
      </c>
      <c r="E29" s="27">
        <v>9.1</v>
      </c>
      <c r="F29" s="35">
        <v>25.8</v>
      </c>
      <c r="G29" s="43">
        <v>194</v>
      </c>
      <c r="H29" s="43"/>
      <c r="I29" s="36">
        <v>0.30000000000000004</v>
      </c>
      <c r="J29" s="27">
        <v>0.5</v>
      </c>
      <c r="K29" s="27">
        <v>0.06</v>
      </c>
      <c r="L29" s="27">
        <v>41.4</v>
      </c>
      <c r="M29" s="27">
        <v>0</v>
      </c>
    </row>
    <row r="30" spans="1:13" ht="24" customHeight="1">
      <c r="A30" s="27">
        <v>400</v>
      </c>
      <c r="B30" s="27" t="s">
        <v>109</v>
      </c>
      <c r="C30" s="27">
        <v>200</v>
      </c>
      <c r="D30" s="27">
        <v>6.1</v>
      </c>
      <c r="E30" s="27">
        <v>5.44</v>
      </c>
      <c r="F30" s="35">
        <v>10.1</v>
      </c>
      <c r="G30" s="43">
        <v>113</v>
      </c>
      <c r="H30" s="43"/>
      <c r="I30" s="36">
        <v>0.08</v>
      </c>
      <c r="J30" s="27">
        <v>0.32</v>
      </c>
      <c r="K30" s="27">
        <v>2.73</v>
      </c>
      <c r="L30" s="27">
        <v>252.8</v>
      </c>
      <c r="M30" s="27">
        <v>0.21</v>
      </c>
    </row>
    <row r="31" spans="1:13" ht="24" customHeight="1">
      <c r="A31" s="27"/>
      <c r="B31" s="23" t="s">
        <v>30</v>
      </c>
      <c r="C31" s="27">
        <f>C29+C30</f>
        <v>245</v>
      </c>
      <c r="D31" s="23">
        <f>D29+D30</f>
        <v>8.68</v>
      </c>
      <c r="E31" s="23">
        <f>E29+E30</f>
        <v>14.54</v>
      </c>
      <c r="F31" s="23">
        <f>F29+F30</f>
        <v>35.9</v>
      </c>
      <c r="G31" s="23">
        <f>G29+G30</f>
        <v>307</v>
      </c>
      <c r="H31" s="23"/>
      <c r="I31" s="23">
        <f>I29+I30</f>
        <v>0.38000000000000006</v>
      </c>
      <c r="J31" s="23">
        <f>J29+J30</f>
        <v>0.8200000000000001</v>
      </c>
      <c r="K31" s="23">
        <f>K29+K30</f>
        <v>2.79</v>
      </c>
      <c r="L31" s="23">
        <f>L29+L30</f>
        <v>294.2</v>
      </c>
      <c r="M31" s="23">
        <f>M29+M30</f>
        <v>0.21</v>
      </c>
    </row>
    <row r="32" spans="1:13" ht="21" customHeight="1">
      <c r="A32" s="27"/>
      <c r="B32" s="23" t="s">
        <v>44</v>
      </c>
      <c r="C32" s="27"/>
      <c r="D32" s="23"/>
      <c r="E32" s="23"/>
      <c r="F32" s="40"/>
      <c r="G32" s="18"/>
      <c r="H32" s="18"/>
      <c r="I32" s="41"/>
      <c r="J32" s="23"/>
      <c r="K32" s="23"/>
      <c r="L32" s="23"/>
      <c r="M32" s="23"/>
    </row>
    <row r="33" spans="1:13" ht="21" customHeight="1">
      <c r="A33" s="27">
        <v>23</v>
      </c>
      <c r="B33" s="72" t="s">
        <v>110</v>
      </c>
      <c r="C33" s="27">
        <v>150</v>
      </c>
      <c r="D33" s="27">
        <v>15.8</v>
      </c>
      <c r="E33" s="27">
        <v>18.07</v>
      </c>
      <c r="F33" s="35">
        <v>24.38</v>
      </c>
      <c r="G33" s="43">
        <v>323</v>
      </c>
      <c r="H33" s="43"/>
      <c r="I33" s="36">
        <v>0.08</v>
      </c>
      <c r="J33" s="27">
        <v>0.14</v>
      </c>
      <c r="K33" s="27">
        <v>0.72</v>
      </c>
      <c r="L33" s="27">
        <v>57.46</v>
      </c>
      <c r="M33" s="27">
        <v>1.54</v>
      </c>
    </row>
    <row r="34" spans="1:13" ht="22.5" customHeight="1">
      <c r="A34" s="27">
        <v>647</v>
      </c>
      <c r="B34" s="27" t="s">
        <v>111</v>
      </c>
      <c r="C34" s="27">
        <v>200</v>
      </c>
      <c r="D34" s="27">
        <v>0.1</v>
      </c>
      <c r="E34" s="27">
        <v>0.04</v>
      </c>
      <c r="F34" s="35">
        <v>21.2</v>
      </c>
      <c r="G34" s="46">
        <v>80.6</v>
      </c>
      <c r="H34" s="46"/>
      <c r="I34" s="36">
        <v>0.004</v>
      </c>
      <c r="J34" s="27">
        <v>0.004</v>
      </c>
      <c r="K34" s="27">
        <v>1.4</v>
      </c>
      <c r="L34" s="27">
        <v>3.4</v>
      </c>
      <c r="M34" s="27"/>
    </row>
    <row r="35" spans="1:13" ht="24" customHeight="1">
      <c r="A35" s="27" t="s">
        <v>28</v>
      </c>
      <c r="B35" s="27" t="s">
        <v>39</v>
      </c>
      <c r="C35" s="27">
        <v>30</v>
      </c>
      <c r="D35" s="27">
        <v>2.01</v>
      </c>
      <c r="E35" s="27">
        <v>0.30000000000000004</v>
      </c>
      <c r="F35" s="35">
        <v>13.59</v>
      </c>
      <c r="G35" s="27">
        <v>65.1</v>
      </c>
      <c r="H35" s="27"/>
      <c r="I35" s="36">
        <v>0.033</v>
      </c>
      <c r="J35" s="27">
        <v>0.009000000000000001</v>
      </c>
      <c r="K35" s="27">
        <v>0</v>
      </c>
      <c r="L35" s="27">
        <v>6</v>
      </c>
      <c r="M35" s="27">
        <v>0.33</v>
      </c>
    </row>
    <row r="36" spans="1:13" ht="24" customHeight="1">
      <c r="A36" s="27">
        <v>368</v>
      </c>
      <c r="B36" s="27" t="s">
        <v>71</v>
      </c>
      <c r="C36" s="61">
        <v>170</v>
      </c>
      <c r="D36" s="27">
        <v>0.68</v>
      </c>
      <c r="E36" s="27">
        <v>0.68</v>
      </c>
      <c r="F36" s="35">
        <v>16.7</v>
      </c>
      <c r="G36" s="27">
        <v>74.8</v>
      </c>
      <c r="H36" s="27"/>
      <c r="I36" s="36">
        <v>0.051000000000000004</v>
      </c>
      <c r="J36" s="27">
        <v>0.034</v>
      </c>
      <c r="K36" s="27">
        <v>17</v>
      </c>
      <c r="L36" s="27">
        <v>27.2</v>
      </c>
      <c r="M36" s="27">
        <v>3.74</v>
      </c>
    </row>
    <row r="37" spans="1:13" ht="24.75" customHeight="1">
      <c r="A37" s="27"/>
      <c r="B37" s="23" t="s">
        <v>49</v>
      </c>
      <c r="C37" s="23">
        <v>550</v>
      </c>
      <c r="D37" s="23">
        <f>D32+D33+D34+D35</f>
        <v>17.91</v>
      </c>
      <c r="E37" s="23">
        <f>E32+E33+E34+E35</f>
        <v>18.41</v>
      </c>
      <c r="F37" s="23">
        <f>F32+F33+F34+F35</f>
        <v>59.17</v>
      </c>
      <c r="G37" s="23">
        <f>G33+G34+G35</f>
        <v>468.70000000000005</v>
      </c>
      <c r="H37" s="23"/>
      <c r="I37" s="23">
        <f>I32+I33+I34+I35</f>
        <v>0.117</v>
      </c>
      <c r="J37" s="23">
        <f>J32+J33+J34+J35</f>
        <v>0.15300000000000002</v>
      </c>
      <c r="K37" s="23">
        <f>K32+K33+K34+K35</f>
        <v>2.12</v>
      </c>
      <c r="L37" s="23">
        <f>L32+L33+L34+L35</f>
        <v>66.86</v>
      </c>
      <c r="M37" s="23">
        <f>M32+M33+M34+M35</f>
        <v>1.87</v>
      </c>
    </row>
    <row r="38" spans="1:13" ht="21.75" customHeight="1">
      <c r="A38" s="27"/>
      <c r="B38" s="23" t="s">
        <v>50</v>
      </c>
      <c r="C38" s="23">
        <f>C18+C27+C31+C37</f>
        <v>2035</v>
      </c>
      <c r="D38" s="23">
        <f>D18+D27+D31+D37</f>
        <v>74.22</v>
      </c>
      <c r="E38" s="23">
        <f>E18+E27+E31+E37</f>
        <v>77.85000000000001</v>
      </c>
      <c r="F38" s="23">
        <f>F18+F27+F31+F37</f>
        <v>255.43600000000004</v>
      </c>
      <c r="G38" s="23">
        <f>G18+G27+G31+G37</f>
        <v>2023</v>
      </c>
      <c r="H38" s="23">
        <f>H18+H27+H31+H37</f>
        <v>0</v>
      </c>
      <c r="I38" s="23">
        <f>I18+I27+I31+I37</f>
        <v>1.1048</v>
      </c>
      <c r="J38" s="23">
        <f>J18+J27+J31+J37</f>
        <v>2.0214</v>
      </c>
      <c r="K38" s="23">
        <f>K18+K27+K31+K37</f>
        <v>31.723</v>
      </c>
      <c r="L38" s="23">
        <f>L18+L27+L31+L37</f>
        <v>970.0100000000001</v>
      </c>
      <c r="M38" s="23">
        <f>M18+M27+M31+M37</f>
        <v>34.209</v>
      </c>
    </row>
    <row r="39" spans="7:8" ht="18.75" customHeight="1">
      <c r="G39" s="51"/>
      <c r="H39" s="51"/>
    </row>
    <row r="40" spans="7:8" ht="18.75" customHeight="1">
      <c r="G40" s="51"/>
      <c r="H40" s="51"/>
    </row>
    <row r="41" spans="1:13" ht="18.75" customHeight="1">
      <c r="A41"/>
      <c r="B41"/>
      <c r="C41"/>
      <c r="D41"/>
      <c r="E41"/>
      <c r="F41"/>
      <c r="G41" s="73"/>
      <c r="H41" s="73"/>
      <c r="I41"/>
      <c r="J41"/>
      <c r="K41"/>
      <c r="L41"/>
      <c r="M41"/>
    </row>
    <row r="42" spans="1:12" ht="18.75" customHeight="1">
      <c r="A42" s="74"/>
      <c r="B42" s="74"/>
      <c r="C42" s="74"/>
      <c r="D42" s="74"/>
      <c r="E42" s="75"/>
      <c r="F42" s="76"/>
      <c r="G42" s="76"/>
      <c r="H42" s="75"/>
      <c r="I42" s="74"/>
      <c r="J42" s="74"/>
      <c r="K42" s="74"/>
      <c r="L42" s="74"/>
    </row>
  </sheetData>
  <sheetProtection selectLockedCells="1" selectUnlockedCells="1"/>
  <mergeCells count="38">
    <mergeCell ref="A7:A8"/>
    <mergeCell ref="B7:B8"/>
    <mergeCell ref="C7:C8"/>
    <mergeCell ref="D7:F7"/>
    <mergeCell ref="G7:H8"/>
    <mergeCell ref="I7:K7"/>
    <mergeCell ref="L7:M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F42:G42"/>
  </mergeCells>
  <printOptions/>
  <pageMargins left="0.6694444444444444" right="0.6694444444444444" top="0.7479166666666667" bottom="0.7479166666666667" header="0.5118055555555555" footer="0.5118055555555555"/>
  <pageSetup horizontalDpi="300" verticalDpi="300" orientation="landscape" paperSize="9" scale="53"/>
</worksheet>
</file>

<file path=xl/worksheets/sheet5.xml><?xml version="1.0" encoding="utf-8"?>
<worksheet xmlns="http://schemas.openxmlformats.org/spreadsheetml/2006/main" xmlns:r="http://schemas.openxmlformats.org/officeDocument/2006/relationships">
  <dimension ref="A2:Q51"/>
  <sheetViews>
    <sheetView tabSelected="1" view="pageBreakPreview" zoomScale="66" zoomScaleNormal="55" zoomScaleSheetLayoutView="66" workbookViewId="0" topLeftCell="A1">
      <selection activeCell="D16" sqref="D16"/>
    </sheetView>
  </sheetViews>
  <sheetFormatPr defaultColWidth="9.140625" defaultRowHeight="18.75" customHeight="1"/>
  <cols>
    <col min="1" max="1" width="10.28125" style="1" customWidth="1"/>
    <col min="2" max="2" width="46.00390625" style="1" customWidth="1"/>
    <col min="3" max="3" width="23.7109375" style="1" customWidth="1"/>
    <col min="4" max="5" width="10.8515625" style="1" customWidth="1"/>
    <col min="6" max="6" width="13.140625" style="1" customWidth="1"/>
    <col min="7" max="7" width="9.421875" style="1" customWidth="1"/>
    <col min="8" max="8" width="14.00390625" style="1" customWidth="1"/>
    <col min="9" max="9" width="12.00390625" style="1" customWidth="1"/>
    <col min="10" max="10" width="10.421875" style="1" customWidth="1"/>
    <col min="11" max="11" width="12.00390625" style="1" customWidth="1"/>
    <col min="12" max="12" width="19.421875" style="1" customWidth="1"/>
    <col min="13" max="13" width="21.00390625" style="1" customWidth="1"/>
    <col min="14" max="14" width="2.00390625" style="0" customWidth="1"/>
    <col min="15" max="15" width="0" style="1" hidden="1" customWidth="1"/>
    <col min="16" max="254" width="9.421875" style="1" customWidth="1"/>
    <col min="255" max="16384" width="9.421875" style="0" customWidth="1"/>
  </cols>
  <sheetData>
    <row r="1" ht="15" customHeight="1"/>
    <row r="2" spans="1:12" ht="32.25" customHeight="1">
      <c r="A2" s="2"/>
      <c r="B2" s="2" t="s">
        <v>0</v>
      </c>
      <c r="C2" s="2"/>
      <c r="D2" s="49" t="s">
        <v>112</v>
      </c>
      <c r="E2" s="49"/>
      <c r="F2" s="49"/>
      <c r="G2" s="49"/>
      <c r="H2" s="49"/>
      <c r="I2" s="49"/>
      <c r="J2" s="48"/>
      <c r="L2"/>
    </row>
    <row r="3" spans="1:10" ht="15" customHeight="1">
      <c r="A3" s="2"/>
      <c r="B3" s="2"/>
      <c r="C3" s="2"/>
      <c r="D3" s="2"/>
      <c r="E3" s="2" t="s">
        <v>113</v>
      </c>
      <c r="F3" s="5"/>
      <c r="G3" s="5"/>
      <c r="H3" s="5"/>
      <c r="I3" s="2"/>
      <c r="J3" s="2"/>
    </row>
    <row r="4" spans="1:13" ht="15" customHeight="1">
      <c r="A4" s="7" t="s">
        <v>3</v>
      </c>
      <c r="B4" s="7"/>
      <c r="C4" s="11"/>
      <c r="D4" s="11"/>
      <c r="E4" s="11"/>
      <c r="F4" s="11"/>
      <c r="G4" s="11"/>
      <c r="H4" s="11"/>
      <c r="I4" s="77"/>
      <c r="J4" s="11"/>
      <c r="K4" s="11"/>
      <c r="L4" s="11"/>
      <c r="M4" s="11"/>
    </row>
    <row r="5" spans="1:13" ht="15" customHeight="1">
      <c r="A5" s="7" t="s">
        <v>114</v>
      </c>
      <c r="B5" s="7" t="s">
        <v>115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 customHeight="1">
      <c r="A6" s="10"/>
      <c r="B6" s="10"/>
      <c r="C6" s="11"/>
      <c r="D6" s="12" t="s">
        <v>116</v>
      </c>
      <c r="E6" s="12"/>
      <c r="F6" s="12"/>
      <c r="G6" s="12"/>
      <c r="H6" s="12"/>
      <c r="I6" s="11"/>
      <c r="J6" s="11"/>
      <c r="K6" s="11"/>
      <c r="L6" s="11"/>
      <c r="M6" s="11"/>
    </row>
    <row r="7" spans="1:13" ht="19.5" customHeight="1">
      <c r="A7" s="14" t="s">
        <v>6</v>
      </c>
      <c r="B7" s="15" t="s">
        <v>7</v>
      </c>
      <c r="C7" s="14" t="s">
        <v>8</v>
      </c>
      <c r="D7" s="16" t="s">
        <v>9</v>
      </c>
      <c r="E7" s="16"/>
      <c r="F7" s="16"/>
      <c r="G7" s="17" t="s">
        <v>10</v>
      </c>
      <c r="H7" s="17"/>
      <c r="I7" s="18" t="s">
        <v>11</v>
      </c>
      <c r="J7" s="18"/>
      <c r="K7" s="18"/>
      <c r="L7" s="14" t="s">
        <v>12</v>
      </c>
      <c r="M7" s="14"/>
    </row>
    <row r="8" spans="1:13" ht="38.25" customHeight="1">
      <c r="A8" s="14"/>
      <c r="B8" s="14"/>
      <c r="C8" s="14"/>
      <c r="D8" s="20" t="s">
        <v>14</v>
      </c>
      <c r="E8" s="21" t="s">
        <v>15</v>
      </c>
      <c r="F8" s="21" t="s">
        <v>16</v>
      </c>
      <c r="G8" s="17"/>
      <c r="H8" s="17"/>
      <c r="I8" s="21" t="s">
        <v>17</v>
      </c>
      <c r="J8" s="21" t="s">
        <v>18</v>
      </c>
      <c r="K8" s="21" t="s">
        <v>19</v>
      </c>
      <c r="L8" s="21" t="s">
        <v>20</v>
      </c>
      <c r="M8" s="21" t="s">
        <v>21</v>
      </c>
    </row>
    <row r="9" spans="1:13" ht="15" customHeight="1">
      <c r="A9" s="23">
        <v>1</v>
      </c>
      <c r="B9" s="23">
        <v>2</v>
      </c>
      <c r="C9" s="23">
        <v>3</v>
      </c>
      <c r="D9" s="23">
        <v>4</v>
      </c>
      <c r="E9" s="24">
        <v>5</v>
      </c>
      <c r="F9" s="25">
        <v>6</v>
      </c>
      <c r="G9" s="23">
        <v>7</v>
      </c>
      <c r="H9" s="23"/>
      <c r="I9" s="52">
        <v>8</v>
      </c>
      <c r="J9" s="24">
        <v>9</v>
      </c>
      <c r="K9" s="24">
        <v>10</v>
      </c>
      <c r="L9" s="24">
        <v>12</v>
      </c>
      <c r="M9" s="24">
        <v>15</v>
      </c>
    </row>
    <row r="10" spans="1:13" ht="21.75" customHeight="1">
      <c r="A10" s="23"/>
      <c r="B10" s="23" t="s">
        <v>22</v>
      </c>
      <c r="C10" s="23"/>
      <c r="D10" s="23"/>
      <c r="E10" s="24"/>
      <c r="F10" s="25"/>
      <c r="G10" s="23"/>
      <c r="H10" s="23"/>
      <c r="I10" s="52"/>
      <c r="J10" s="24"/>
      <c r="K10" s="24"/>
      <c r="L10" s="24"/>
      <c r="M10" s="24"/>
    </row>
    <row r="11" spans="1:13" ht="21" customHeight="1">
      <c r="A11" s="27">
        <v>3</v>
      </c>
      <c r="B11" s="27" t="s">
        <v>55</v>
      </c>
      <c r="C11" s="28" t="s">
        <v>117</v>
      </c>
      <c r="D11" s="27">
        <v>4.76</v>
      </c>
      <c r="E11" s="29">
        <v>6.88</v>
      </c>
      <c r="F11" s="30">
        <v>14.56</v>
      </c>
      <c r="G11" s="31">
        <v>139</v>
      </c>
      <c r="H11" s="31"/>
      <c r="I11" s="32">
        <v>0.05</v>
      </c>
      <c r="J11" s="33">
        <v>0.05</v>
      </c>
      <c r="K11" s="29">
        <v>0</v>
      </c>
      <c r="L11" s="29">
        <v>96.1</v>
      </c>
      <c r="M11" s="29">
        <v>0.71</v>
      </c>
    </row>
    <row r="12" spans="1:13" ht="21" customHeight="1">
      <c r="A12" s="27" t="s">
        <v>28</v>
      </c>
      <c r="B12" s="27" t="s">
        <v>118</v>
      </c>
      <c r="C12" s="27" t="s">
        <v>119</v>
      </c>
      <c r="D12" s="27">
        <v>11.45</v>
      </c>
      <c r="E12" s="29">
        <v>22</v>
      </c>
      <c r="F12" s="35">
        <v>2.2</v>
      </c>
      <c r="G12" s="27">
        <v>254</v>
      </c>
      <c r="H12" s="27"/>
      <c r="I12" s="68">
        <v>0.08</v>
      </c>
      <c r="J12" s="29">
        <v>0.48</v>
      </c>
      <c r="K12" s="29"/>
      <c r="L12" s="29">
        <v>92.8</v>
      </c>
      <c r="M12" s="29">
        <v>1.18</v>
      </c>
    </row>
    <row r="13" spans="1:13" ht="19.5" customHeight="1">
      <c r="A13" s="27">
        <v>395</v>
      </c>
      <c r="B13" s="27" t="s">
        <v>100</v>
      </c>
      <c r="C13" s="27">
        <v>180</v>
      </c>
      <c r="D13" s="27">
        <v>2.85</v>
      </c>
      <c r="E13" s="27">
        <v>2.41</v>
      </c>
      <c r="F13" s="35">
        <v>14.36</v>
      </c>
      <c r="G13" s="27">
        <v>91</v>
      </c>
      <c r="H13" s="27"/>
      <c r="I13" s="36">
        <v>0.04</v>
      </c>
      <c r="J13" s="27">
        <v>0</v>
      </c>
      <c r="K13" s="27">
        <v>1.17</v>
      </c>
      <c r="L13" s="27">
        <v>113.2</v>
      </c>
      <c r="M13" s="27">
        <v>0.12</v>
      </c>
    </row>
    <row r="14" spans="1:15" ht="21.75" customHeight="1">
      <c r="A14" s="27"/>
      <c r="B14" s="23" t="s">
        <v>30</v>
      </c>
      <c r="C14" s="23">
        <v>360</v>
      </c>
      <c r="D14" s="23">
        <f>D11+D12+D13</f>
        <v>19.060000000000002</v>
      </c>
      <c r="E14" s="23">
        <f>E11+E12+E13</f>
        <v>31.29</v>
      </c>
      <c r="F14" s="23">
        <f>F11+F12+F13</f>
        <v>31.12</v>
      </c>
      <c r="G14" s="23">
        <f>G11+G12+G13</f>
        <v>484</v>
      </c>
      <c r="H14" s="23"/>
      <c r="I14" s="23">
        <f>I11+I12+I13</f>
        <v>0.17</v>
      </c>
      <c r="J14" s="23">
        <f>J11+J12+J13</f>
        <v>0.53</v>
      </c>
      <c r="K14" s="23">
        <f>K11+K12+K13</f>
        <v>1.17</v>
      </c>
      <c r="L14" s="23">
        <f>L11+L12+L13</f>
        <v>302.09999999999997</v>
      </c>
      <c r="M14" s="23">
        <f>M11+M12+M13</f>
        <v>2.01</v>
      </c>
      <c r="O14" s="9"/>
    </row>
    <row r="15" spans="1:13" ht="21.75" customHeight="1">
      <c r="A15" s="27"/>
      <c r="B15" s="23" t="s">
        <v>31</v>
      </c>
      <c r="C15" s="27"/>
      <c r="D15" s="23"/>
      <c r="E15" s="23"/>
      <c r="F15" s="40"/>
      <c r="G15" s="18"/>
      <c r="H15" s="18"/>
      <c r="I15" s="41"/>
      <c r="J15" s="23"/>
      <c r="K15" s="23"/>
      <c r="L15" s="23"/>
      <c r="M15" s="23"/>
    </row>
    <row r="16" spans="1:13" ht="21" customHeight="1">
      <c r="A16" s="27">
        <v>401</v>
      </c>
      <c r="B16" s="35" t="s">
        <v>120</v>
      </c>
      <c r="C16" s="27">
        <v>150</v>
      </c>
      <c r="D16" s="27">
        <v>4.35</v>
      </c>
      <c r="E16" s="27">
        <v>3.75</v>
      </c>
      <c r="F16" s="27">
        <v>6.3</v>
      </c>
      <c r="G16" s="27">
        <v>76</v>
      </c>
      <c r="H16" s="27"/>
      <c r="I16" s="27">
        <v>0.03</v>
      </c>
      <c r="J16" s="27">
        <v>0.45</v>
      </c>
      <c r="K16" s="27">
        <v>0.45</v>
      </c>
      <c r="L16" s="27">
        <v>186</v>
      </c>
      <c r="M16" s="27">
        <v>0.15</v>
      </c>
    </row>
    <row r="17" spans="1:13" ht="22.5" customHeight="1">
      <c r="A17" s="27"/>
      <c r="B17" s="23" t="s">
        <v>30</v>
      </c>
      <c r="C17" s="23">
        <f>C14+C16</f>
        <v>510</v>
      </c>
      <c r="D17" s="23">
        <f>D14+D16</f>
        <v>23.410000000000004</v>
      </c>
      <c r="E17" s="23">
        <f>E14+E16</f>
        <v>35.04</v>
      </c>
      <c r="F17" s="23">
        <f>F14+F16</f>
        <v>37.42</v>
      </c>
      <c r="G17" s="23">
        <f>G14+G16</f>
        <v>560</v>
      </c>
      <c r="H17" s="23">
        <f>H14+H16</f>
        <v>0</v>
      </c>
      <c r="I17" s="23">
        <f>I14+I16</f>
        <v>0.2</v>
      </c>
      <c r="J17" s="23">
        <f>J14+J16</f>
        <v>0.98</v>
      </c>
      <c r="K17" s="23">
        <f>K14+K16</f>
        <v>1.6199999999999999</v>
      </c>
      <c r="L17" s="23">
        <f>L14+L16</f>
        <v>488.09999999999997</v>
      </c>
      <c r="M17" s="23">
        <f>M14+M16</f>
        <v>2.1599999999999997</v>
      </c>
    </row>
    <row r="18" spans="1:13" ht="21" customHeight="1">
      <c r="A18" s="27"/>
      <c r="B18" s="23" t="s">
        <v>33</v>
      </c>
      <c r="C18" s="27"/>
      <c r="D18" s="27"/>
      <c r="E18" s="27"/>
      <c r="F18" s="35"/>
      <c r="G18" s="27"/>
      <c r="H18" s="27"/>
      <c r="I18" s="36"/>
      <c r="J18" s="27"/>
      <c r="K18" s="27"/>
      <c r="L18" s="27"/>
      <c r="M18" s="27"/>
    </row>
    <row r="19" spans="1:13" ht="22.5" customHeight="1">
      <c r="A19" s="27">
        <v>63</v>
      </c>
      <c r="B19" s="34" t="s">
        <v>121</v>
      </c>
      <c r="C19" s="27">
        <v>30</v>
      </c>
      <c r="D19" s="27">
        <v>0.51</v>
      </c>
      <c r="E19" s="27">
        <v>0.42</v>
      </c>
      <c r="F19" s="35">
        <v>4.95</v>
      </c>
      <c r="G19" s="43">
        <v>25.59</v>
      </c>
      <c r="H19" s="43"/>
      <c r="I19" s="36">
        <v>0.0027</v>
      </c>
      <c r="J19" s="27">
        <v>0.024</v>
      </c>
      <c r="K19" s="27">
        <v>0.5700000000000001</v>
      </c>
      <c r="L19" s="27">
        <v>12.42</v>
      </c>
      <c r="M19" s="27">
        <v>0.30000000000000004</v>
      </c>
    </row>
    <row r="20" spans="1:13" ht="39" customHeight="1">
      <c r="A20" s="27">
        <v>80</v>
      </c>
      <c r="B20" s="78" t="s">
        <v>122</v>
      </c>
      <c r="C20" s="27" t="s">
        <v>36</v>
      </c>
      <c r="D20" s="27">
        <v>1.74</v>
      </c>
      <c r="E20" s="27">
        <v>2.27</v>
      </c>
      <c r="F20" s="35">
        <v>11.43</v>
      </c>
      <c r="G20" s="43">
        <v>73.2</v>
      </c>
      <c r="H20" s="43"/>
      <c r="I20" s="36">
        <v>0.088</v>
      </c>
      <c r="J20" s="27">
        <v>0.046</v>
      </c>
      <c r="K20" s="27">
        <v>6.6</v>
      </c>
      <c r="L20" s="27">
        <v>19.2</v>
      </c>
      <c r="M20" s="27">
        <v>0.77</v>
      </c>
    </row>
    <row r="21" spans="1:13" ht="24.75" customHeight="1">
      <c r="A21" s="27">
        <v>291</v>
      </c>
      <c r="B21" s="27" t="s">
        <v>123</v>
      </c>
      <c r="C21" s="27">
        <v>120</v>
      </c>
      <c r="D21" s="27">
        <v>8.91</v>
      </c>
      <c r="E21" s="27">
        <v>6.59</v>
      </c>
      <c r="F21" s="35">
        <v>20.43</v>
      </c>
      <c r="G21" s="27">
        <v>177</v>
      </c>
      <c r="H21" s="27"/>
      <c r="I21" s="36">
        <v>0.08</v>
      </c>
      <c r="J21" s="27">
        <v>0.1</v>
      </c>
      <c r="K21" s="27">
        <v>2.85</v>
      </c>
      <c r="L21" s="27">
        <v>18.2</v>
      </c>
      <c r="M21" s="27">
        <v>1.38</v>
      </c>
    </row>
    <row r="22" spans="1:13" ht="21.75" customHeight="1">
      <c r="A22" s="27">
        <v>376</v>
      </c>
      <c r="B22" s="27" t="s">
        <v>124</v>
      </c>
      <c r="C22" s="27">
        <v>180</v>
      </c>
      <c r="D22" s="27">
        <v>0.4</v>
      </c>
      <c r="E22" s="27">
        <v>0.018000000000000002</v>
      </c>
      <c r="F22" s="35">
        <v>25</v>
      </c>
      <c r="G22" s="43">
        <v>101.7</v>
      </c>
      <c r="H22" s="43"/>
      <c r="I22" s="36">
        <v>0.0018000000000000002</v>
      </c>
      <c r="J22" s="27">
        <v>0.0054</v>
      </c>
      <c r="K22" s="27">
        <v>0.36</v>
      </c>
      <c r="L22" s="27">
        <v>28.63</v>
      </c>
      <c r="M22" s="27">
        <v>1.12</v>
      </c>
    </row>
    <row r="23" spans="1:13" ht="21" customHeight="1">
      <c r="A23" s="27" t="s">
        <v>28</v>
      </c>
      <c r="B23" s="27" t="s">
        <v>39</v>
      </c>
      <c r="C23" s="27">
        <v>20</v>
      </c>
      <c r="D23" s="27">
        <v>1.34</v>
      </c>
      <c r="E23" s="27">
        <v>0.2</v>
      </c>
      <c r="F23" s="35">
        <v>9.06</v>
      </c>
      <c r="G23" s="27">
        <v>43.4</v>
      </c>
      <c r="H23" s="27"/>
      <c r="I23" s="36">
        <v>0.022</v>
      </c>
      <c r="J23" s="27">
        <v>0.006</v>
      </c>
      <c r="K23" s="27">
        <v>0</v>
      </c>
      <c r="L23" s="27">
        <v>4</v>
      </c>
      <c r="M23" s="27">
        <v>0.22</v>
      </c>
    </row>
    <row r="24" spans="1:13" ht="21.75" customHeight="1">
      <c r="A24" s="27" t="s">
        <v>28</v>
      </c>
      <c r="B24" s="27" t="s">
        <v>40</v>
      </c>
      <c r="C24" s="27">
        <v>50</v>
      </c>
      <c r="D24" s="27">
        <v>3.85</v>
      </c>
      <c r="E24" s="27">
        <v>0.7</v>
      </c>
      <c r="F24" s="35">
        <v>18.85</v>
      </c>
      <c r="G24" s="27">
        <v>100.5</v>
      </c>
      <c r="H24" s="27"/>
      <c r="I24" s="36">
        <v>0.1</v>
      </c>
      <c r="J24" s="27">
        <v>0.045</v>
      </c>
      <c r="K24" s="27">
        <v>0</v>
      </c>
      <c r="L24" s="27">
        <v>16.5</v>
      </c>
      <c r="M24" s="27">
        <v>2.25</v>
      </c>
    </row>
    <row r="25" spans="1:17" ht="22.5" customHeight="1">
      <c r="A25" s="27"/>
      <c r="B25" s="23" t="s">
        <v>30</v>
      </c>
      <c r="C25" s="23">
        <v>600</v>
      </c>
      <c r="D25" s="23">
        <f>D19+D20+D21+D22+D23+D24</f>
        <v>16.75</v>
      </c>
      <c r="E25" s="23">
        <f>E19+E20+E21+E22+E23+E24</f>
        <v>10.197999999999999</v>
      </c>
      <c r="F25" s="23">
        <f>F19+F20+F21+F22+F23+F24</f>
        <v>89.72</v>
      </c>
      <c r="G25" s="23">
        <f>G19+G20+G21+G22+G23+G24</f>
        <v>521.39</v>
      </c>
      <c r="H25" s="23"/>
      <c r="I25" s="23">
        <f>I19+I20+I21+I22+I23+I24</f>
        <v>0.2945</v>
      </c>
      <c r="J25" s="23">
        <f>J19+J20+J21+J22+J23+J24</f>
        <v>0.2264</v>
      </c>
      <c r="K25" s="23">
        <f>K19+K20+K21+K22+K23+K24</f>
        <v>10.379999999999999</v>
      </c>
      <c r="L25" s="23">
        <f>L19+L20+L21+L22+L23+L24</f>
        <v>98.94999999999999</v>
      </c>
      <c r="M25" s="23">
        <f>M19+M20+M21+M22+M23+M24</f>
        <v>6.040000000000001</v>
      </c>
      <c r="O25" s="74"/>
      <c r="P25" s="74"/>
      <c r="Q25" s="74"/>
    </row>
    <row r="26" spans="1:17" ht="22.5" customHeight="1">
      <c r="A26" s="27"/>
      <c r="B26" s="23" t="s">
        <v>41</v>
      </c>
      <c r="C26" s="27"/>
      <c r="D26" s="27"/>
      <c r="E26" s="27"/>
      <c r="F26" s="79"/>
      <c r="G26" s="46"/>
      <c r="H26" s="46"/>
      <c r="I26" s="79"/>
      <c r="J26" s="46"/>
      <c r="K26" s="46"/>
      <c r="L26" s="79"/>
      <c r="M26" s="79"/>
      <c r="O26" s="74"/>
      <c r="P26" s="74"/>
      <c r="Q26" s="74"/>
    </row>
    <row r="27" spans="1:13" ht="24.75" customHeight="1">
      <c r="A27" s="27" t="s">
        <v>28</v>
      </c>
      <c r="B27" s="27" t="s">
        <v>125</v>
      </c>
      <c r="C27" s="27">
        <v>50</v>
      </c>
      <c r="D27" s="27">
        <v>3.8</v>
      </c>
      <c r="E27" s="27">
        <v>14.3</v>
      </c>
      <c r="F27" s="35">
        <v>36.45</v>
      </c>
      <c r="G27" s="27">
        <v>256</v>
      </c>
      <c r="H27" s="27"/>
      <c r="I27" s="36"/>
      <c r="J27" s="27"/>
      <c r="K27" s="27"/>
      <c r="L27" s="27"/>
      <c r="M27" s="27"/>
    </row>
    <row r="28" spans="1:13" ht="24" customHeight="1">
      <c r="A28" s="27">
        <v>400</v>
      </c>
      <c r="B28" s="27" t="s">
        <v>109</v>
      </c>
      <c r="C28" s="27">
        <v>200</v>
      </c>
      <c r="D28" s="27">
        <v>6.1</v>
      </c>
      <c r="E28" s="27">
        <v>5.44</v>
      </c>
      <c r="F28" s="35">
        <v>10.1</v>
      </c>
      <c r="G28" s="43">
        <v>113</v>
      </c>
      <c r="H28" s="43"/>
      <c r="I28" s="36">
        <v>0.08</v>
      </c>
      <c r="J28" s="27">
        <v>0.32</v>
      </c>
      <c r="K28" s="27">
        <v>2.73</v>
      </c>
      <c r="L28" s="27">
        <v>252.8</v>
      </c>
      <c r="M28" s="27">
        <v>0.21</v>
      </c>
    </row>
    <row r="29" spans="1:13" ht="21" customHeight="1">
      <c r="A29" s="27"/>
      <c r="B29" s="23" t="s">
        <v>30</v>
      </c>
      <c r="C29" s="23">
        <v>250</v>
      </c>
      <c r="D29" s="23">
        <f>D27+D28</f>
        <v>9.899999999999999</v>
      </c>
      <c r="E29" s="23">
        <f>E27+E28</f>
        <v>19.740000000000002</v>
      </c>
      <c r="F29" s="23">
        <f>F27+F28</f>
        <v>46.550000000000004</v>
      </c>
      <c r="G29" s="23">
        <f>G27+G28</f>
        <v>369</v>
      </c>
      <c r="H29" s="23"/>
      <c r="I29" s="23">
        <f>I27+I28</f>
        <v>0.08</v>
      </c>
      <c r="J29" s="23">
        <f>J27+J28</f>
        <v>0.32</v>
      </c>
      <c r="K29" s="23">
        <f>K27+K28</f>
        <v>2.73</v>
      </c>
      <c r="L29" s="23">
        <f>L27+L28</f>
        <v>252.8</v>
      </c>
      <c r="M29" s="23">
        <f>M27+M28</f>
        <v>0.21</v>
      </c>
    </row>
    <row r="30" spans="1:13" ht="21.75" customHeight="1">
      <c r="A30" s="27"/>
      <c r="B30" s="23" t="s">
        <v>44</v>
      </c>
      <c r="C30" s="27"/>
      <c r="D30" s="23"/>
      <c r="E30" s="23"/>
      <c r="F30" s="40"/>
      <c r="G30" s="18"/>
      <c r="H30" s="18"/>
      <c r="I30" s="41"/>
      <c r="J30" s="23"/>
      <c r="K30" s="23"/>
      <c r="L30" s="23"/>
      <c r="M30" s="23"/>
    </row>
    <row r="31" spans="1:13" ht="19.5" customHeight="1">
      <c r="A31" s="27">
        <v>260</v>
      </c>
      <c r="B31" s="27" t="s">
        <v>126</v>
      </c>
      <c r="C31" s="27" t="s">
        <v>106</v>
      </c>
      <c r="D31" s="27">
        <v>14.03</v>
      </c>
      <c r="E31" s="27">
        <v>1.9</v>
      </c>
      <c r="F31" s="35">
        <v>0.25</v>
      </c>
      <c r="G31" s="43">
        <v>74</v>
      </c>
      <c r="H31" s="43"/>
      <c r="I31" s="36">
        <v>0.07</v>
      </c>
      <c r="J31" s="27">
        <v>0.07</v>
      </c>
      <c r="K31" s="27">
        <v>0.28</v>
      </c>
      <c r="L31" s="27">
        <v>13.5</v>
      </c>
      <c r="M31" s="27">
        <v>0.5700000000000001</v>
      </c>
    </row>
    <row r="32" spans="1:13" ht="19.5" customHeight="1">
      <c r="A32" s="27">
        <v>315</v>
      </c>
      <c r="B32" s="27" t="s">
        <v>127</v>
      </c>
      <c r="C32" s="27">
        <v>150</v>
      </c>
      <c r="D32" s="27">
        <v>3.65</v>
      </c>
      <c r="E32" s="27">
        <v>5.37</v>
      </c>
      <c r="F32" s="35">
        <v>36.68</v>
      </c>
      <c r="G32" s="43">
        <v>209.7</v>
      </c>
      <c r="H32" s="43"/>
      <c r="I32" s="36">
        <v>0.026000000000000002</v>
      </c>
      <c r="J32" s="27">
        <v>0.02</v>
      </c>
      <c r="K32" s="27">
        <v>0</v>
      </c>
      <c r="L32" s="27">
        <v>1.36</v>
      </c>
      <c r="M32" s="27">
        <v>0.52</v>
      </c>
    </row>
    <row r="33" spans="1:13" ht="21" customHeight="1">
      <c r="A33" s="27">
        <v>591</v>
      </c>
      <c r="B33" s="27" t="s">
        <v>43</v>
      </c>
      <c r="C33" s="27">
        <v>200</v>
      </c>
      <c r="D33" s="27">
        <v>0.22</v>
      </c>
      <c r="E33" s="27">
        <v>0.011</v>
      </c>
      <c r="F33" s="35">
        <v>35.26</v>
      </c>
      <c r="G33" s="43">
        <v>141</v>
      </c>
      <c r="H33" s="43"/>
      <c r="I33" s="36">
        <v>0.001</v>
      </c>
      <c r="J33" s="27">
        <v>0.003</v>
      </c>
      <c r="K33" s="27">
        <v>0.14400000000000002</v>
      </c>
      <c r="L33" s="27">
        <v>12.05</v>
      </c>
      <c r="M33" s="27">
        <v>0.67</v>
      </c>
    </row>
    <row r="34" spans="1:13" ht="21" customHeight="1">
      <c r="A34" s="27" t="s">
        <v>28</v>
      </c>
      <c r="B34" s="27" t="s">
        <v>39</v>
      </c>
      <c r="C34" s="27">
        <v>30</v>
      </c>
      <c r="D34" s="27">
        <v>2.01</v>
      </c>
      <c r="E34" s="27">
        <v>0.30000000000000004</v>
      </c>
      <c r="F34" s="35">
        <v>13.59</v>
      </c>
      <c r="G34" s="27">
        <v>65.1</v>
      </c>
      <c r="H34" s="27"/>
      <c r="I34" s="36">
        <v>0.033</v>
      </c>
      <c r="J34" s="27">
        <v>0.009000000000000001</v>
      </c>
      <c r="K34" s="27">
        <v>0</v>
      </c>
      <c r="L34" s="27">
        <v>6</v>
      </c>
      <c r="M34" s="27">
        <v>0.33</v>
      </c>
    </row>
    <row r="35" spans="1:13" ht="21" customHeight="1">
      <c r="A35" s="27"/>
      <c r="B35" s="23" t="s">
        <v>30</v>
      </c>
      <c r="C35" s="23">
        <v>465</v>
      </c>
      <c r="D35" s="23">
        <f>D31+D32+D33+D34</f>
        <v>19.909999999999997</v>
      </c>
      <c r="E35" s="23">
        <f>E31+E32+E33+E34</f>
        <v>7.5809999999999995</v>
      </c>
      <c r="F35" s="23">
        <f>F31+F32+F33+F34</f>
        <v>85.78</v>
      </c>
      <c r="G35" s="23">
        <f>G31+G32+G33+G34</f>
        <v>489.79999999999995</v>
      </c>
      <c r="H35" s="23">
        <f>H31+H32+H33+H34</f>
        <v>0</v>
      </c>
      <c r="I35" s="23">
        <f>I31+I32+I33+I34</f>
        <v>0.13</v>
      </c>
      <c r="J35" s="23">
        <f>J31+J32+J33+J34</f>
        <v>0.10200000000000001</v>
      </c>
      <c r="K35" s="23">
        <f>K31+K32+K33+K34</f>
        <v>0.42400000000000004</v>
      </c>
      <c r="L35" s="23">
        <f>L31+L32+L33+L34</f>
        <v>32.91</v>
      </c>
      <c r="M35" s="23">
        <f>M31+M32+M33+M34</f>
        <v>2.0900000000000003</v>
      </c>
    </row>
    <row r="36" spans="1:13" ht="21.75" customHeight="1">
      <c r="A36" s="62"/>
      <c r="B36" s="23" t="s">
        <v>50</v>
      </c>
      <c r="C36" s="23">
        <f>C17+C29+C35+C25</f>
        <v>1825</v>
      </c>
      <c r="D36" s="23">
        <f>D17+D25+D29+D35</f>
        <v>69.97</v>
      </c>
      <c r="E36" s="23">
        <f>E17+E25+E29+E35</f>
        <v>72.55900000000001</v>
      </c>
      <c r="F36" s="23">
        <f>F17+F25+F29+F35</f>
        <v>259.47</v>
      </c>
      <c r="G36" s="23">
        <f>G17+G25+G29+G35</f>
        <v>1940.1899999999998</v>
      </c>
      <c r="H36" s="23">
        <f>H17+H25+H29+H35</f>
        <v>0</v>
      </c>
      <c r="I36" s="23">
        <f>I17+I25+I29+I35</f>
        <v>0.7045</v>
      </c>
      <c r="J36" s="23">
        <f>J17+J25+J29+J35</f>
        <v>1.6284</v>
      </c>
      <c r="K36" s="23">
        <f>K17+K25+K29+K35</f>
        <v>15.153999999999998</v>
      </c>
      <c r="L36" s="23">
        <f>L17+L25+L29+L35</f>
        <v>872.7599999999999</v>
      </c>
      <c r="M36" s="23">
        <f>M17+M25+M29+M35</f>
        <v>10.500000000000002</v>
      </c>
    </row>
    <row r="37" spans="7:8" ht="18.75" customHeight="1">
      <c r="G37" s="9"/>
      <c r="H37" s="9"/>
    </row>
    <row r="38" spans="1:8" ht="18.75" customHeight="1">
      <c r="A38"/>
      <c r="G38" s="9"/>
      <c r="H38" s="9"/>
    </row>
    <row r="39" spans="2:13" ht="18.75" customHeight="1">
      <c r="B39"/>
      <c r="C39"/>
      <c r="D39"/>
      <c r="E39"/>
      <c r="F39"/>
      <c r="G39"/>
      <c r="H39"/>
      <c r="I39"/>
      <c r="J39"/>
      <c r="K39"/>
      <c r="L39"/>
      <c r="M39"/>
    </row>
    <row r="51" ht="18.75" customHeight="1">
      <c r="M51" s="1">
        <v>3</v>
      </c>
    </row>
  </sheetData>
  <sheetProtection selectLockedCells="1" selectUnlockedCells="1"/>
  <mergeCells count="35">
    <mergeCell ref="A7:A8"/>
    <mergeCell ref="B7:B8"/>
    <mergeCell ref="C7:C8"/>
    <mergeCell ref="D7:F7"/>
    <mergeCell ref="G7:H8"/>
    <mergeCell ref="I7:K7"/>
    <mergeCell ref="L7:M7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</mergeCells>
  <printOptions/>
  <pageMargins left="0.6694444444444444" right="0.6694444444444444" top="0.7479166666666667" bottom="0.7479166666666667" header="0.5118055555555555" footer="0.5118055555555555"/>
  <pageSetup horizontalDpi="300" verticalDpi="300" orientation="landscape" paperSize="9" scale="60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Боря</dc:creator>
  <cp:keywords/>
  <dc:description/>
  <cp:lastModifiedBy>22 44</cp:lastModifiedBy>
  <cp:lastPrinted>2016-11-23T10:49:22Z</cp:lastPrinted>
  <dcterms:created xsi:type="dcterms:W3CDTF">2011-12-10T02:39:08Z</dcterms:created>
  <dcterms:modified xsi:type="dcterms:W3CDTF">2016-11-24T06:18:22Z</dcterms:modified>
  <cp:category/>
  <cp:version/>
  <cp:contentType/>
  <cp:contentStatus/>
  <cp:revision>44</cp:revision>
</cp:coreProperties>
</file>